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ables/table2.xml" ContentType="application/vnd.openxmlformats-officedocument.spreadsheetml.table+xml"/>
  <Override PartName="/xl/worksheets/sheet6.xml" ContentType="application/vnd.openxmlformats-officedocument.spreadsheetml.worksheet+xml"/>
  <Override PartName="/xl/tables/table3.xml" ContentType="application/vnd.openxmlformats-officedocument.spreadsheetml.table+xml"/>
  <Override PartName="/xl/worksheets/sheet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7aa0d3e00d9437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f5c8d512ddae4a18"/>
    <x:sheet xmlns:r="http://schemas.openxmlformats.org/officeDocument/2006/relationships" name="Fixed Effects" sheetId="2" r:id="Rd5eacea74fd04b7a"/>
    <x:sheet xmlns:r="http://schemas.openxmlformats.org/officeDocument/2006/relationships" name="Variance Components" sheetId="3" r:id="R055c79df1f134d5a"/>
    <x:sheet xmlns:r="http://schemas.openxmlformats.org/officeDocument/2006/relationships" name="Prediction Calculator" sheetId="4" r:id="R54c5872ebb3f447d"/>
    <x:sheet xmlns:r="http://schemas.openxmlformats.org/officeDocument/2006/relationships" name="Long Data Sample" sheetId="5" r:id="Rb6bec6093b0f4f4d"/>
    <x:sheet xmlns:r="http://schemas.openxmlformats.org/officeDocument/2006/relationships" name="Random Effects Sample" sheetId="6" r:id="Recb229602cac44ac"/>
    <x:sheet xmlns:r="http://schemas.openxmlformats.org/officeDocument/2006/relationships" name="Excel Method" sheetId="7" r:id="R983cb703c00d447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.0000"/>
  </x:numFmts>
  <x:fonts count="4">
    <x:font>
      <x:sz val="11"/>
      <x:name val="Carlito"/>
    </x:font>
    <x:font>
      <x:b/>
      <x:sz val="16"/>
      <x:color rgb="FFFFFFFF"/>
      <x:name val="Carlito"/>
    </x:font>
    <x:font>
      <x:b/>
      <x:sz val="11"/>
      <x:name val="Carlito"/>
    </x:font>
    <x:font>
      <x:b/>
      <x:sz val="11"/>
      <x:color rgb="FFFFFFFF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17365D"/>
      </x:patternFill>
    </x:fill>
    <x:fill>
      <x:patternFill patternType="solid">
        <x:fgColor rgb="FFD9EAF7"/>
      </x:patternFill>
    </x:fill>
    <x:fill>
      <x:patternFill patternType="solid">
        <x:fgColor rgb="FF1F4E79"/>
      </x:patternFill>
    </x:fill>
    <x:fill>
      <x:patternFill patternType="solid">
        <x:fgColor rgb="FFFFF2CC"/>
      </x:patternFill>
    </x:fill>
  </x:fills>
  <x:borders count="2">
    <x:border/>
    <x:border/>
  </x:borders>
  <x:cellStyleXfs count="1">
    <x:xf numFmtId="0" fontId="0" fillId="0" borderId="0"/>
  </x:cellStyleXfs>
  <x:cellXfs count="3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0" fillId="5" borderId="0" xfId="0" applyNumberFormat="1" applyFont="1" applyFill="1" applyBorder="1"/>
    <x:xf numFmtId="0" fontId="0" fillId="5" borderId="1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4c5754d665f42aa" /><Relationship Type="http://schemas.openxmlformats.org/officeDocument/2006/relationships/theme" Target="/xl/theme/theme1.xml" Id="Rffb3315f6bfe42cf" /><Relationship Type="http://schemas.openxmlformats.org/officeDocument/2006/relationships/sharedStrings" Target="/xl/sharedStrings.xml" Id="Re849eb46de1e4cc8" /><Relationship Type="http://schemas.openxmlformats.org/officeDocument/2006/relationships/worksheet" Target="/xl/worksheets/sheet1.xml" Id="Rf5c8d512ddae4a18" /><Relationship Type="http://schemas.openxmlformats.org/officeDocument/2006/relationships/worksheet" Target="/xl/worksheets/sheet2.xml" Id="Rd5eacea74fd04b7a" /><Relationship Type="http://schemas.openxmlformats.org/officeDocument/2006/relationships/worksheet" Target="/xl/worksheets/sheet3.xml" Id="R055c79df1f134d5a" /><Relationship Type="http://schemas.openxmlformats.org/officeDocument/2006/relationships/worksheet" Target="/xl/worksheets/sheet4.xml" Id="R54c5872ebb3f447d" /><Relationship Type="http://schemas.openxmlformats.org/officeDocument/2006/relationships/worksheet" Target="/xl/worksheets/sheet5.xml" Id="Rb6bec6093b0f4f4d" /><Relationship Type="http://schemas.openxmlformats.org/officeDocument/2006/relationships/worksheet" Target="/xl/worksheets/sheet6.xml" Id="Recb229602cac44ac" /><Relationship Type="http://schemas.openxmlformats.org/officeDocument/2006/relationships/worksheet" Target="/xl/worksheets/sheet7.xml" Id="R983cb703c00d447c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427ca737427f4ad8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Mixed Effects Variance Components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variance</c:v>
          </c:tx>
          <c:cat>
            <c:strRef>
              <c:f>'Variance Components'!$A$2:$A$3</c:f>
              <c:strCache>
                <c:ptCount val="0"/>
              </c:strCache>
            </c:strRef>
          </c:cat>
          <c:val>
            <c:numRef>
              <c:f>'Variance Components'!$B$2:$B$3</c:f>
              <c:numCache>
                <c:formatCode>0.0000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3</xdr:col>
      <xdr:colOff>0</xdr:colOff>
      <xdr:row>14</xdr:row>
      <xdr:rowOff>0</xdr:rowOff>
    </xdr:from>
    <xdr:to>
      <xdr:col>8</xdr:col>
      <xdr:colOff>0</xdr:colOff>
      <xdr:row>30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27ca737427f4ad8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FixedEffectsTable" displayName="FixedEffectsTable" ref="A1:H13" headerRowCount="1">
  <x:tableColumns count="8">
    <x:tableColumn id="1" name="term"/>
    <x:tableColumn id="2" name="coefficient"/>
    <x:tableColumn id="3" name="standard_error"/>
    <x:tableColumn id="4" name="z_value"/>
    <x:tableColumn id="5" name="p_value"/>
    <x:tableColumn id="6" name="ci95_lower"/>
    <x:tableColumn id="7" name="ci95_upper"/>
    <x:tableColumn id="8" name="decision_alpha_0_05"/>
  </x:tableColumns>
  <x:tableStyleInfo name="TableStyleMedium2" showRowStripes="1"/>
</x:table>
</file>

<file path=xl/tables/table2.xml><?xml version="1.0" encoding="utf-8"?>
<x:table xmlns:x="http://schemas.openxmlformats.org/spreadsheetml/2006/main" id="2" name="LongDataSampleTable" displayName="LongDataSampleTable" ref="A1:R221" headerRowCount="1">
  <x:tableColumns count="18">
    <x:tableColumn id="1" name="student_id"/>
    <x:tableColumn id="2" name="studytime"/>
    <x:tableColumn id="3" name="failures"/>
    <x:tableColumn id="4" name="absences"/>
    <x:tableColumn id="5" name="age"/>
    <x:tableColumn id="6" name="Medu"/>
    <x:tableColumn id="7" name="Fedu"/>
    <x:tableColumn id="8" name="traveltime"/>
    <x:tableColumn id="9" name="school"/>
    <x:tableColumn id="10" name="sex"/>
    <x:tableColumn id="11" name="address"/>
    <x:tableColumn id="12" name="grade_score"/>
    <x:tableColumn id="13" name="grade_period"/>
    <x:tableColumn id="14" name="mixed_model_fitted_grade"/>
    <x:tableColumn id="15" name="mixed_model_residual"/>
    <x:tableColumn id="16" name="fixed_prediction_formula"/>
    <x:tableColumn id="17" name="residual_formula"/>
    <x:tableColumn id="18" name="squared_residual_formula"/>
  </x:tableColumns>
  <x:tableStyleInfo name="TableStyleMedium2" showRowStripes="1"/>
</x:table>
</file>

<file path=xl/tables/table3.xml><?xml version="1.0" encoding="utf-8"?>
<x:table xmlns:x="http://schemas.openxmlformats.org/spreadsheetml/2006/main" id="3" name="RandomEffectsTable" displayName="RandomEffectsTable" ref="A1:B221" headerRowCount="1">
  <x:tableColumns count="2">
    <x:tableColumn id="1" name="student_id"/>
    <x:tableColumn id="2" name="random_intercept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ac699a559f5f4a85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821b733213914adc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2.xml" Id="R083fc21872764e2f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table" Target="/xl/tables/table3.xml" Id="R48cabd8f95ee4273" /></Relationships>
</file>

<file path=xl/worksheets/sheet1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4" max="4" width="20" hidden="0" customWidth="1"/>
    <x:col min="3" max="3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</x:cols>
  <x:sheetData>
    <x:row r="1">
      <x:c r="A1" s="4" t="str">
        <x:v>Mixed Effects Regression - Worked Excel File</x:v>
      </x:c>
      <x:c r="B1" s="4"/>
      <x:c r="C1" s="4"/>
      <x:c r="D1" s="4"/>
      <x:c r="E1" s="4"/>
      <x:c r="F1" s="4"/>
      <x:c r="G1" s="4"/>
      <x:c r="H1" s="4"/>
    </x:row>
    <x:row r="3">
      <x:c r="A3" s="10" t="str">
        <x:v>Project folder</x:v>
      </x:c>
      <x:c r="B3" s="14" t="str">
        <x:v>D:\DATA ANALYSIS\H Regression Tests and Models\Mixed Effects Regression</x:v>
      </x:c>
      <x:c r="D3" s="10" t="str">
        <x:v>How to read this workbook</x:v>
      </x:c>
      <x:c r="E3" s="10"/>
      <x:c r="F3" s="10"/>
      <x:c r="G3" s="10"/>
      <x:c r="H3" s="10"/>
    </x:row>
    <x:row r="4">
      <x:c r="A4" s="10" t="str">
        <x:v>Outcome</x:v>
      </x:c>
      <x:c r="B4" s="14" t="str">
        <x:v>Repeated grade_score from G1, G2, G3</x:v>
      </x:c>
      <x:c r="D4" s="14" t="str">
        <x:v>This Excel file summarizes a random-intercept mixed effects regression.</x:v>
      </x:c>
      <x:c r="E4" s="14"/>
      <x:c r="F4" s="14"/>
      <x:c r="G4" s="14"/>
      <x:c r="H4" s="14"/>
    </x:row>
    <x:row r="5">
      <x:c r="A5" s="10" t="str">
        <x:v>Cluster / random effect</x:v>
      </x:c>
      <x:c r="B5" s="14" t="str">
        <x:v>student_id random intercept</x:v>
      </x:c>
      <x:c r="D5" s="14" t="str">
        <x:v>The data are reshaped from wide grades G1, G2, G3 into repeated rows.</x:v>
      </x:c>
      <x:c r="E5" s="14"/>
      <x:c r="F5" s="14"/>
      <x:c r="G5" s="14"/>
      <x:c r="H5" s="14"/>
    </x:row>
    <x:row r="6">
      <x:c r="A6" s="10" t="str">
        <x:v>Fixed structure</x:v>
      </x:c>
      <x:c r="B6" s="14" t="str">
        <x:v>grade period + studytime + failures + absences + age + selected factors</x:v>
      </x:c>
      <x:c r="D6" s="14" t="str">
        <x:v>Fixed effects estimate average predictor effects on grade score.</x:v>
      </x:c>
      <x:c r="E6" s="14"/>
      <x:c r="F6" s="14"/>
      <x:c r="G6" s="14"/>
      <x:c r="H6" s="14"/>
    </x:row>
    <x:row r="7">
      <x:c r="A7" s="10" t="str">
        <x:v>Long rows used</x:v>
      </x:c>
      <x:c r="B7" s="14" t="n">
        <x:v>1947</x:v>
      </x:c>
      <x:c r="D7" s="14" t="str">
        <x:v>The random intercept captures student-level clustering.</x:v>
      </x:c>
      <x:c r="E7" s="14"/>
      <x:c r="F7" s="14"/>
      <x:c r="G7" s="14"/>
      <x:c r="H7" s="14"/>
    </x:row>
    <x:row r="8">
      <x:c r="A8" s="10" t="str">
        <x:v>Student clusters</x:v>
      </x:c>
      <x:c r="B8" s="14" t="n">
        <x:v>649</x:v>
      </x:c>
      <x:c r="D8" s="14" t="str">
        <x:v>ICC = between-student variance / total variance.</x:v>
      </x:c>
      <x:c r="E8" s="14"/>
      <x:c r="F8" s="14"/>
      <x:c r="G8" s="14"/>
      <x:c r="H8" s="14"/>
    </x:row>
    <x:row r="9">
      <x:c r="A9" s="10" t="str">
        <x:v>ICC between-student</x:v>
      </x:c>
      <x:c r="B9" s="16" t="n">
        <x:v>0.816919469918975</x:v>
      </x:c>
      <x:c r="D9" s="14" t="str">
        <x:v>Use the Prediction Calculator sheet for formula-based fitted values.</x:v>
      </x:c>
      <x:c r="E9" s="14"/>
      <x:c r="F9" s="14"/>
      <x:c r="G9" s="14"/>
      <x:c r="H9" s="14"/>
    </x:row>
    <x:row r="10">
      <x:c r="A10" s="10" t="str">
        <x:v>Pseudo R-squared</x:v>
      </x:c>
      <x:c r="B10" s="16" t="n">
        <x:v>0.9073113422681099</x:v>
      </x:c>
      <x:c r="D10" s="14" t="str">
        <x:v>Long Data Sample includes formula columns for fixed prediction, residual, and squared residual.</x:v>
      </x:c>
      <x:c r="E10" s="14"/>
      <x:c r="F10" s="14"/>
      <x:c r="G10" s="14"/>
      <x:c r="H10" s="14"/>
    </x:row>
    <x:row r="11">
      <x:c r="A11" s="10" t="str">
        <x:v>AIC</x:v>
      </x:c>
      <x:c r="B11" s="16"/>
      <x:c r="D11" s="14" t="str">
        <x:v>The workbook is a worked Excel companion to the Python/R/SPSS scripts.</x:v>
      </x:c>
      <x:c r="E11" s="14"/>
      <x:c r="F11" s="14"/>
      <x:c r="G11" s="14"/>
      <x:c r="H11" s="14"/>
    </x:row>
    <x:row r="12">
      <x:c r="A12" s="10" t="str">
        <x:v>BIC</x:v>
      </x:c>
      <x:c r="B12" s="16"/>
      <x:c r="D12" s="14" t="str">
        <x:v>All formulas are editable and transparent.</x:v>
      </x:c>
      <x:c r="E12" s="14"/>
      <x:c r="F12" s="14"/>
      <x:c r="G12" s="14"/>
      <x:c r="H12" s="14"/>
    </x:row>
  </x:sheetData>
  <x:mergeCells>
    <x:mergeCell ref="A1:H1"/>
    <x:mergeCell ref="D3:H3"/>
  </x:mergeCells>
  <x:pageMargins left="0.7" right="0.7" top="0.75" bottom="0.75" header="0.3" footer="0.3"/>
  <x:drawing xmlns:r="http://schemas.openxmlformats.org/officeDocument/2006/relationships" r:id="Rac699a559f5f4a85"/>
</x:worksheet>
</file>

<file path=xl/worksheets/sheet2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  <x:col min="10" max="10" width="14.630000114440918" hidden="0" customWidth="1"/>
    <x:col min="11" max="11" width="6.25" hidden="0" customWidth="1"/>
  </x:cols>
  <x:sheetData>
    <x:row r="1">
      <x:c r="A1" s="22" t="str">
        <x:v>term</x:v>
      </x:c>
      <x:c r="B1" s="22" t="str">
        <x:v>coefficient</x:v>
      </x:c>
      <x:c r="C1" s="22" t="str">
        <x:v>standard_error</x:v>
      </x:c>
      <x:c r="D1" s="22" t="str">
        <x:v>z_value</x:v>
      </x:c>
      <x:c r="E1" s="22" t="str">
        <x:v>p_value</x:v>
      </x:c>
      <x:c r="F1" s="22" t="str">
        <x:v>ci95_lower</x:v>
      </x:c>
      <x:c r="G1" s="22" t="str">
        <x:v>ci95_upper</x:v>
      </x:c>
      <x:c r="H1" s="22" t="str">
        <x:v>decision_alpha_0_05</x:v>
      </x:c>
      <x:c r="J1" s="22" t="str">
        <x:v>Coefficient Lookup</x:v>
      </x:c>
      <x:c r="K1" s="22" t="str">
        <x:v>Value</x:v>
      </x:c>
    </x:row>
    <x:row r="2">
      <x:c r="A2" t="str">
        <x:v>Intercept</x:v>
      </x:c>
      <x:c r="B2" s="28" t="n">
        <x:v>9.457856367093694</x:v>
      </x:c>
      <x:c r="C2" s="28" t="n">
        <x:v>1.4576175689769248</x:v>
      </x:c>
      <x:c r="D2" s="28" t="n">
        <x:v>6.488571878103795</x:v>
      </x:c>
      <x:c r="E2" s="28" t="n">
        <x:v>8.665379525041317e-11</x:v>
      </x:c>
      <x:c r="F2" s="28" t="n">
        <x:v>6.600978428666092</x:v>
      </x:c>
      <x:c r="G2" s="28" t="n">
        <x:v>12.314734305521295</x:v>
      </x:c>
      <x:c r="H2" t="str">
        <x:v>Statistically significant</x:v>
      </x:c>
      <x:c r="J2" t="str">
        <x:v>Intercept</x:v>
      </x:c>
      <x:c r="K2" s="28" t="n">
        <x:v>9.457856367093694</x:v>
      </x:c>
    </x:row>
    <x:row r="3">
      <x:c r="A3" t="str">
        <x:v>C(school)[T.MS]</x:v>
      </x:c>
      <x:c r="B3" s="28" t="n">
        <x:v>-1.2595120610983992</x:v>
      </x:c>
      <x:c r="C3" s="28" t="n">
        <x:v>0.22338257619800336</x:v>
      </x:c>
      <x:c r="D3" s="28" t="n">
        <x:v>-5.638363038583566</x:v>
      </x:c>
      <x:c r="E3" s="28" t="n">
        <x:v>1.71674283677703e-8</x:v>
      </x:c>
      <x:c r="F3" s="28" t="n">
        <x:v>-1.69733386522026</x:v>
      </x:c>
      <x:c r="G3" s="28" t="n">
        <x:v>-0.8216902569765383</x:v>
      </x:c>
      <x:c r="H3" t="str">
        <x:v>Statistically significant</x:v>
      </x:c>
      <x:c r="J3" t="str">
        <x:v>C(school)[T.MS]</x:v>
      </x:c>
      <x:c r="K3" s="28" t="n">
        <x:v>-1.2595120610983992</x:v>
      </x:c>
    </x:row>
    <x:row r="4">
      <x:c r="A4" t="str">
        <x:v>C(sex)[T.M]</x:v>
      </x:c>
      <x:c r="B4" s="28" t="n">
        <x:v>-0.5810705945139536</x:v>
      </x:c>
      <x:c r="C4" s="28" t="n">
        <x:v>0.19923182646014864</x:v>
      </x:c>
      <x:c r="D4" s="28" t="n">
        <x:v>-2.9165550747494766</x:v>
      </x:c>
      <x:c r="E4" s="28" t="n">
        <x:v>0.0035392023332261324</x:v>
      </x:c>
      <x:c r="F4" s="28" t="n">
        <x:v>-0.9715577989499791</x:v>
      </x:c>
      <x:c r="G4" s="28" t="n">
        <x:v>-0.19058339007792807</x:v>
      </x:c>
      <x:c r="H4" t="str">
        <x:v>Statistically significant</x:v>
      </x:c>
      <x:c r="J4" t="str">
        <x:v>C(sex)[T.M]</x:v>
      </x:c>
      <x:c r="K4" s="28" t="n">
        <x:v>-0.5810705945139536</x:v>
      </x:c>
    </x:row>
    <x:row r="5">
      <x:c r="A5" t="str">
        <x:v>C(address)[T.U]</x:v>
      </x:c>
      <x:c r="B5" s="28" t="n">
        <x:v>0.2843533881225182</x:v>
      </x:c>
      <x:c r="C5" s="28" t="n">
        <x:v>0.22789624709307107</x:v>
      </x:c>
      <x:c r="D5" s="28" t="n">
        <x:v>1.24773177158284</x:v>
      </x:c>
      <x:c r="E5" s="28" t="n">
        <x:v>0.21212930205433222</x:v>
      </x:c>
      <x:c r="F5" s="28" t="n">
        <x:v>-0.1623150483917421</x:v>
      </x:c>
      <x:c r="G5" s="28" t="n">
        <x:v>0.7310218246367786</x:v>
      </x:c>
      <x:c r="H5" t="str">
        <x:v>Not statistically significant</x:v>
      </x:c>
      <x:c r="J5" t="str">
        <x:v>C(address)[T.U]</x:v>
      </x:c>
      <x:c r="K5" s="28" t="n">
        <x:v>0.2843533881225182</x:v>
      </x:c>
    </x:row>
    <x:row r="6">
      <x:c r="A6" t="str">
        <x:v>grade_period</x:v>
      </x:c>
      <x:c r="B6" s="28" t="n">
        <x:v>0.25346687211094554</x:v>
      </x:c>
      <x:c r="C6" s="28" t="n">
        <x:v>0.030290194857074137</x:v>
      </x:c>
      <x:c r="D6" s="28" t="n">
        <x:v>8.367951190375043</x:v>
      </x:c>
      <x:c r="E6" s="28" t="n">
        <x:v>0</x:v>
      </x:c>
      <x:c r="F6" s="28" t="n">
        <x:v>0.19409918110637986</x:v>
      </x:c>
      <x:c r="G6" s="28" t="n">
        <x:v>0.3128345631155112</x:v>
      </x:c>
      <x:c r="H6" t="str">
        <x:v>Statistically significant</x:v>
      </x:c>
      <x:c r="J6" t="str">
        <x:v>grade_period</x:v>
      </x:c>
      <x:c r="K6" s="28" t="n">
        <x:v>0.25346687211094554</x:v>
      </x:c>
    </x:row>
    <x:row r="7">
      <x:c r="A7" t="str">
        <x:v>studytime</x:v>
      </x:c>
      <x:c r="B7" s="28" t="n">
        <x:v>0.4639086162686632</x:v>
      </x:c>
      <x:c r="C7" s="28" t="n">
        <x:v>0.11951975818485085</x:v>
      </x:c>
      <x:c r="D7" s="28" t="n">
        <x:v>3.8814387120092393</x:v>
      </x:c>
      <x:c r="E7" s="28" t="n">
        <x:v>0.0001038403228794671</x:v>
      </x:c>
      <x:c r="F7" s="28" t="n">
        <x:v>0.2296541947854192</x:v>
      </x:c>
      <x:c r="G7" s="28" t="n">
        <x:v>0.6981630377519072</x:v>
      </x:c>
      <x:c r="H7" t="str">
        <x:v>Statistically significant</x:v>
      </x:c>
      <x:c r="J7" t="str">
        <x:v>studytime</x:v>
      </x:c>
      <x:c r="K7" s="28" t="n">
        <x:v>0.4639086162686632</x:v>
      </x:c>
    </x:row>
    <x:row r="8">
      <x:c r="A8" t="str">
        <x:v>failures</x:v>
      </x:c>
      <x:c r="B8" s="28" t="n">
        <x:v>-1.5050547593945778</x:v>
      </x:c>
      <x:c r="C8" s="28" t="n">
        <x:v>0.1722476484847238</x:v>
      </x:c>
      <x:c r="D8" s="28" t="n">
        <x:v>-8.737737627390933</x:v>
      </x:c>
      <x:c r="E8" s="28" t="n">
        <x:v>0</x:v>
      </x:c>
      <x:c r="F8" s="28" t="n">
        <x:v>-1.8426539468463516</x:v>
      </x:c>
      <x:c r="G8" s="28" t="n">
        <x:v>-1.167455571942804</x:v>
      </x:c>
      <x:c r="H8" t="str">
        <x:v>Statistically significant</x:v>
      </x:c>
      <x:c r="J8" t="str">
        <x:v>failures</x:v>
      </x:c>
      <x:c r="K8" s="28" t="n">
        <x:v>-1.5050547593945778</x:v>
      </x:c>
    </x:row>
    <x:row r="9">
      <x:c r="A9" t="str">
        <x:v>absences</x:v>
      </x:c>
      <x:c r="B9" s="28" t="n">
        <x:v>-0.06717152746001863</x:v>
      </x:c>
      <x:c r="C9" s="28" t="n">
        <x:v>0.021144400562422633</x:v>
      </x:c>
      <x:c r="D9" s="28" t="n">
        <x:v>-3.1767997991579104</x:v>
      </x:c>
      <x:c r="E9" s="28" t="n">
        <x:v>0.0014890979158710405</x:v>
      </x:c>
      <x:c r="F9" s="28" t="n">
        <x:v>-0.10861379103705546</x:v>
      </x:c>
      <x:c r="G9" s="28" t="n">
        <x:v>-0.025729263882981808</x:v>
      </x:c>
      <x:c r="H9" t="str">
        <x:v>Statistically significant</x:v>
      </x:c>
      <x:c r="J9" t="str">
        <x:v>absences</x:v>
      </x:c>
      <x:c r="K9" s="28" t="n">
        <x:v>-0.06717152746001863</x:v>
      </x:c>
    </x:row>
    <x:row r="10">
      <x:c r="A10" t="str">
        <x:v>age</x:v>
      </x:c>
      <x:c r="B10" s="28" t="n">
        <x:v>0.045158314402765694</x:v>
      </x:c>
      <x:c r="C10" s="28" t="n">
        <x:v>0.08263844467500192</x:v>
      </x:c>
      <x:c r="D10" s="28" t="n">
        <x:v>0.5464564898379078</x:v>
      </x:c>
      <x:c r="E10" s="28" t="n">
        <x:v>0.5847521884821312</x:v>
      </x:c>
      <x:c r="F10" s="28" t="n">
        <x:v>-0.1168100608986439</x:v>
      </x:c>
      <x:c r="G10" s="28" t="n">
        <x:v>0.20712668970417528</x:v>
      </x:c>
      <x:c r="H10" t="str">
        <x:v>Not statistically significant</x:v>
      </x:c>
      <x:c r="J10" t="str">
        <x:v>age</x:v>
      </x:c>
      <x:c r="K10" s="28" t="n">
        <x:v>0.045158314402765694</x:v>
      </x:c>
    </x:row>
    <x:row r="11">
      <x:c r="A11" t="str">
        <x:v>Medu</x:v>
      </x:c>
      <x:c r="B11" s="28" t="n">
        <x:v>0.2741047824241821</x:v>
      </x:c>
      <x:c r="C11" s="28" t="n">
        <x:v>0.11245854181070875</x:v>
      </x:c>
      <x:c r="D11" s="28" t="n">
        <x:v>2.43738517333399</x:v>
      </x:c>
      <x:c r="E11" s="28" t="n">
        <x:v>0.014793911903818069</x:v>
      </x:c>
      <x:c r="F11" s="28" t="n">
        <x:v>0.053690090721301154</x:v>
      </x:c>
      <x:c r="G11" s="28" t="n">
        <x:v>0.4945194741270631</x:v>
      </x:c>
      <x:c r="H11" t="str">
        <x:v>Statistically significant</x:v>
      </x:c>
      <x:c r="J11" t="str">
        <x:v>Medu</x:v>
      </x:c>
      <x:c r="K11" s="28" t="n">
        <x:v>0.2741047824241821</x:v>
      </x:c>
    </x:row>
    <x:row r="12">
      <x:c r="A12" t="str">
        <x:v>Fedu</x:v>
      </x:c>
      <x:c r="B12" s="28" t="n">
        <x:v>0.15790551462619942</x:v>
      </x:c>
      <x:c r="C12" s="28" t="n">
        <x:v>0.11285946056123287</x:v>
      </x:c>
      <x:c r="D12" s="28" t="n">
        <x:v>1.3991340543447524</x:v>
      </x:c>
      <x:c r="E12" s="28" t="n">
        <x:v>0.16177278738020662</x:v>
      </x:c>
      <x:c r="F12" s="28" t="n">
        <x:v>-0.06329496338843565</x:v>
      </x:c>
      <x:c r="G12" s="28" t="n">
        <x:v>0.3791059926408345</x:v>
      </x:c>
      <x:c r="H12" t="str">
        <x:v>Not statistically significant</x:v>
      </x:c>
      <x:c r="J12" t="str">
        <x:v>Fedu</x:v>
      </x:c>
      <x:c r="K12" s="28" t="n">
        <x:v>0.15790551462619942</x:v>
      </x:c>
    </x:row>
    <x:row r="13">
      <x:c r="A13" t="str">
        <x:v>traveltime</x:v>
      </x:c>
      <x:c r="B13" s="28" t="n">
        <x:v>0.008574126620368607</x:v>
      </x:c>
      <x:c r="C13" s="28" t="n">
        <x:v>0.13844161295726168</x:v>
      </x:c>
      <x:c r="D13" s="28" t="n">
        <x:v>0.06193316039315091</x:v>
      </x:c>
      <x:c r="E13" s="28" t="n">
        <x:v>0.9506160600012044</x:v>
      </x:c>
      <x:c r="F13" s="28" t="n">
        <x:v>-0.262766448737498</x:v>
      </x:c>
      <x:c r="G13" s="28" t="n">
        <x:v>0.2799147019782352</x:v>
      </x:c>
      <x:c r="H13" t="str">
        <x:v>Not statistically significant</x:v>
      </x:c>
      <x:c r="J13" t="str">
        <x:v>traveltime</x:v>
      </x:c>
      <x:c r="K13" s="28" t="n">
        <x:v>0.008574126620368607</x:v>
      </x:c>
    </x:row>
  </x:sheetData>
  <x:pageMargins left="0.7" right="0.7" top="0.75" bottom="0.75" header="0.3" footer="0.3"/>
  <x:tableParts count="1">
    <x:tablePart xmlns:r="http://schemas.openxmlformats.org/officeDocument/2006/relationships" r:id="R821b733213914adc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5" max="5" width="20" hidden="0" customWidth="1"/>
    <x:col min="6" max="6" width="20" hidden="0" customWidth="1"/>
    <x:col min="4" max="4" width="20" hidden="0" customWidth="1"/>
    <x:col min="7" max="7" width="20" hidden="0" customWidth="1"/>
    <x:col min="8" max="8" width="20" hidden="0" customWidth="1"/>
  </x:cols>
  <x:sheetData>
    <x:row r="1">
      <x:c r="A1" s="22" t="str">
        <x:v>component</x:v>
      </x:c>
      <x:c r="B1" s="22" t="str">
        <x:v>variance</x:v>
      </x:c>
      <x:c r="C1" s="22" t="str">
        <x:v>proportion_of_total_variance</x:v>
      </x:c>
      <x:c r="E1" s="22" t="str">
        <x:v>Metric</x:v>
      </x:c>
      <x:c r="F1" s="22" t="str">
        <x:v>Formula</x:v>
      </x:c>
    </x:row>
    <x:row r="2">
      <x:c r="A2" t="str">
        <x:v>between_student_random_intercept_variance</x:v>
      </x:c>
      <x:c r="B2" s="28" t="n">
        <x:v>5.313931019075872</x:v>
      </x:c>
      <x:c r="C2" s="28" t="n">
        <x:v>0.816919469918975</x:v>
      </x:c>
      <x:c r="E2" t="str">
        <x:v>ICC</x:v>
      </x:c>
      <x:c r="F2" s="28" t="n">
        <x:f>B2/B4</x:f>
        <x:v>0.816919469918975</x:v>
      </x:c>
    </x:row>
    <x:row r="3">
      <x:c r="A3" t="str">
        <x:v>within_student_residual_variance</x:v>
      </x:c>
      <x:c r="B3" s="28" t="n">
        <x:v>1.1909096840143933</x:v>
      </x:c>
      <x:c r="C3" s="28" t="n">
        <x:v>0.18308053008102504</x:v>
      </x:c>
      <x:c r="E3" t="str">
        <x:v>Within-student share</x:v>
      </x:c>
      <x:c r="F3" s="28" t="n">
        <x:f>B3/B4</x:f>
        <x:v>0.18308053008102504</x:v>
      </x:c>
    </x:row>
    <x:row r="4">
      <x:c r="A4" t="str">
        <x:v>total_variance</x:v>
      </x:c>
      <x:c r="B4" s="28" t="n">
        <x:v>6.504840703090265</x:v>
      </x:c>
      <x:c r="C4" s="28" t="n">
        <x:v>1</x:v>
      </x:c>
      <x:c r="E4" t="str">
        <x:v>Total variance check</x:v>
      </x:c>
      <x:c r="F4" s="28" t="n">
        <x:f>B2+B3</x:f>
        <x:v>6.504840703090265</x:v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</x:cols>
  <x:sheetData>
    <x:row r="1">
      <x:c r="A1" s="4" t="str">
        <x:v>Formula-based Mixed Effects Prediction Calculator</x:v>
      </x:c>
      <x:c r="B1" s="4"/>
      <x:c r="C1" s="4"/>
      <x:c r="D1" s="4"/>
      <x:c r="E1" s="4"/>
      <x:c r="F1" s="4"/>
    </x:row>
    <x:row r="2">
      <x:c r="A2" s="22" t="str">
        <x:v>Input</x:v>
      </x:c>
      <x:c r="B2" s="22" t="str">
        <x:v>Value</x:v>
      </x:c>
      <x:c r="C2" s="22" t="str">
        <x:v>Coefficient Term</x:v>
      </x:c>
      <x:c r="D2" s="22" t="str">
        <x:v>Coefficient</x:v>
      </x:c>
      <x:c r="E2" s="22" t="str">
        <x:v>Contribution</x:v>
      </x:c>
      <x:c r="F2" s="22" t="str">
        <x:v>Notes</x:v>
      </x:c>
    </x:row>
    <x:row r="3">
      <x:c r="A3" t="str">
        <x:v>Intercept</x:v>
      </x:c>
      <x:c r="B3" s="30" t="n">
        <x:v>1</x:v>
      </x:c>
      <x:c r="C3" t="str">
        <x:v>Intercept</x:v>
      </x:c>
      <x:c r="D3" s="28" t="n">
        <x:f>IFERROR(VLOOKUP(C3,'Fixed Effects'!$J:$K,2,FALSE),0)</x:f>
        <x:v>9.457856367093694</x:v>
      </x:c>
      <x:c r="E3" s="28" t="n">
        <x:f>B3*D3</x:f>
        <x:v>9.457856367093694</x:v>
      </x:c>
      <x:c r="F3" t="str">
        <x:v>Model intercept</x:v>
      </x:c>
    </x:row>
    <x:row r="4">
      <x:c r="A4" t="str">
        <x:v>Grade period</x:v>
      </x:c>
      <x:c r="B4" s="30" t="n">
        <x:v>3</x:v>
      </x:c>
      <x:c r="C4" t="str">
        <x:v>grade_period</x:v>
      </x:c>
      <x:c r="D4" s="28" t="n">
        <x:f>IFERROR(VLOOKUP(C4,'Fixed Effects'!$J:$K,2,FALSE),0)</x:f>
        <x:v>0.25346687211094554</x:v>
      </x:c>
      <x:c r="E4" s="28" t="n">
        <x:f>B4*D4</x:f>
        <x:v>0.7604006163328366</x:v>
      </x:c>
      <x:c r="F4" t="str">
        <x:v>1=G1, 2=G2, 3=G3</x:v>
      </x:c>
    </x:row>
    <x:row r="5">
      <x:c r="A5" t="str">
        <x:v>Study time</x:v>
      </x:c>
      <x:c r="B5" s="30" t="n">
        <x:v>2</x:v>
      </x:c>
      <x:c r="C5" t="str">
        <x:v>studytime</x:v>
      </x:c>
      <x:c r="D5" s="28" t="n">
        <x:f>IFERROR(VLOOKUP(C5,'Fixed Effects'!$J:$K,2,FALSE),0)</x:f>
        <x:v>0.4639086162686632</x:v>
      </x:c>
      <x:c r="E5" s="28" t="n">
        <x:f>B5*D5</x:f>
        <x:v>0.9278172325373264</x:v>
      </x:c>
      <x:c r="F5" t="str">
        <x:v>Student studytime group</x:v>
      </x:c>
    </x:row>
    <x:row r="6">
      <x:c r="A6" t="str">
        <x:v>Failures</x:v>
      </x:c>
      <x:c r="B6" s="30" t="n">
        <x:v>0</x:v>
      </x:c>
      <x:c r="C6" t="str">
        <x:v>failures</x:v>
      </x:c>
      <x:c r="D6" s="28" t="n">
        <x:f>IFERROR(VLOOKUP(C6,'Fixed Effects'!$J:$K,2,FALSE),0)</x:f>
        <x:v>-1.5050547593945778</x:v>
      </x:c>
      <x:c r="E6" s="28" t="n">
        <x:f>B6*D6</x:f>
        <x:v>0</x:v>
      </x:c>
      <x:c r="F6" t="str">
        <x:v>Past failures</x:v>
      </x:c>
    </x:row>
    <x:row r="7">
      <x:c r="A7" t="str">
        <x:v>Absences</x:v>
      </x:c>
      <x:c r="B7" s="30" t="n">
        <x:v>4</x:v>
      </x:c>
      <x:c r="C7" t="str">
        <x:v>absences</x:v>
      </x:c>
      <x:c r="D7" s="28" t="n">
        <x:f>IFERROR(VLOOKUP(C7,'Fixed Effects'!$J:$K,2,FALSE),0)</x:f>
        <x:v>-0.06717152746001863</x:v>
      </x:c>
      <x:c r="E7" s="28" t="n">
        <x:f>B7*D7</x:f>
        <x:v>-0.2686861098400745</x:v>
      </x:c>
      <x:c r="F7" t="str">
        <x:v>School absences</x:v>
      </x:c>
    </x:row>
    <x:row r="8">
      <x:c r="A8" t="str">
        <x:v>Age</x:v>
      </x:c>
      <x:c r="B8" s="30" t="n">
        <x:v>17</x:v>
      </x:c>
      <x:c r="C8" t="str">
        <x:v>age</x:v>
      </x:c>
      <x:c r="D8" s="28" t="n">
        <x:f>IFERROR(VLOOKUP(C8,'Fixed Effects'!$J:$K,2,FALSE),0)</x:f>
        <x:v>0.045158314402765694</x:v>
      </x:c>
      <x:c r="E8" s="28" t="n">
        <x:f>B8*D8</x:f>
        <x:v>0.7676913448470168</x:v>
      </x:c>
      <x:c r="F8" t="str">
        <x:v>Age</x:v>
      </x:c>
    </x:row>
    <x:row r="9">
      <x:c r="A9" t="str">
        <x:v>Medu</x:v>
      </x:c>
      <x:c r="B9" s="30" t="n">
        <x:v>2</x:v>
      </x:c>
      <x:c r="C9" t="str">
        <x:v>Medu</x:v>
      </x:c>
      <x:c r="D9" s="28" t="n">
        <x:f>IFERROR(VLOOKUP(C9,'Fixed Effects'!$J:$K,2,FALSE),0)</x:f>
        <x:v>0.2741047824241821</x:v>
      </x:c>
      <x:c r="E9" s="28" t="n">
        <x:f>B9*D9</x:f>
        <x:v>0.5482095648483643</x:v>
      </x:c>
      <x:c r="F9" t="str">
        <x:v>Mother education</x:v>
      </x:c>
    </x:row>
    <x:row r="10">
      <x:c r="A10" t="str">
        <x:v>Fedu</x:v>
      </x:c>
      <x:c r="B10" s="30" t="n">
        <x:v>2</x:v>
      </x:c>
      <x:c r="C10" t="str">
        <x:v>Fedu</x:v>
      </x:c>
      <x:c r="D10" s="28" t="n">
        <x:f>IFERROR(VLOOKUP(C10,'Fixed Effects'!$J:$K,2,FALSE),0)</x:f>
        <x:v>0.15790551462619942</x:v>
      </x:c>
      <x:c r="E10" s="28" t="n">
        <x:f>B10*D10</x:f>
        <x:v>0.31581102925239884</x:v>
      </x:c>
      <x:c r="F10" t="str">
        <x:v>Father education</x:v>
      </x:c>
    </x:row>
    <x:row r="11">
      <x:c r="A11" t="str">
        <x:v>Student random intercept</x:v>
      </x:c>
      <x:c r="B11" t="n">
        <x:v>0</x:v>
      </x:c>
      <x:c r="C11" t="str">
        <x:v>manual/random effect</x:v>
      </x:c>
      <x:c r="D11" s="28" t="n">
        <x:v>1</x:v>
      </x:c>
      <x:c r="E11" s="28" t="n">
        <x:f>B11*D11</x:f>
        <x:v>0</x:v>
      </x:c>
      <x:c r="F11" t="str">
        <x:v>Optional random intercept from Random Effects sheet</x:v>
      </x:c>
    </x:row>
    <x:row r="12">
      <x:c r="A12" t="str">
        <x:v>Predicted grade</x:v>
      </x:c>
      <x:c r="B12"/>
      <x:c r="C12" t="str"/>
      <x:c r="D12" s="28"/>
      <x:c r="E12" s="28" t="n">
        <x:f>SUM(E3:E11)</x:f>
        <x:v>12.509100045071564</x:v>
      </x:c>
      <x:c r="F12" t="str">
        <x:v>Fixed prediction plus optional random intercept</x:v>
      </x:c>
    </x:row>
    <x:row r="14">
      <x:c r="A14" s="10" t="str">
        <x:v>Excel formula note</x:v>
      </x:c>
      <x:c r="B14" s="10" t="str">
        <x:v>Prediction uses fixed-effect coefficient lookup plus optional random intercept. Edit yellow input cells only.</x:v>
      </x:c>
      <x:c r="C14" s="10"/>
      <x:c r="D14" s="10"/>
      <x:c r="E14" s="10"/>
      <x:c r="F14" s="10"/>
    </x:row>
  </x:sheetData>
  <x:mergeCells>
    <x:mergeCell ref="A1:F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  <x:col min="9" max="9" width="8" hidden="0" customWidth="1"/>
    <x:col min="10" max="10" width="5.5" hidden="0" customWidth="1"/>
    <x:col min="11" max="11" width="9" hidden="0" customWidth="1"/>
    <x:col min="12" max="12" width="12.25" hidden="0" customWidth="1"/>
    <x:col min="13" max="13" width="13.25" hidden="0" customWidth="1"/>
    <x:col min="14" max="14" width="23.6299991607666" hidden="0" customWidth="1"/>
    <x:col min="15" max="15" width="20.3799991607666" hidden="0" customWidth="1"/>
    <x:col min="16" max="16" width="22.3799991607666" hidden="0" customWidth="1"/>
    <x:col min="17" max="17" width="16" hidden="0" customWidth="1"/>
    <x:col min="18" max="18" width="23.1299991607666" hidden="0" customWidth="1"/>
  </x:cols>
  <x:sheetData>
    <x:row r="1">
      <x:c r="A1" s="22" t="str">
        <x:v>student_id</x:v>
      </x:c>
      <x:c r="B1" s="22" t="str">
        <x:v>studytime</x:v>
      </x:c>
      <x:c r="C1" s="22" t="str">
        <x:v>failures</x:v>
      </x:c>
      <x:c r="D1" s="22" t="str">
        <x:v>absences</x:v>
      </x:c>
      <x:c r="E1" s="22" t="str">
        <x:v>age</x:v>
      </x:c>
      <x:c r="F1" s="22" t="str">
        <x:v>Medu</x:v>
      </x:c>
      <x:c r="G1" s="22" t="str">
        <x:v>Fedu</x:v>
      </x:c>
      <x:c r="H1" s="22" t="str">
        <x:v>traveltime</x:v>
      </x:c>
      <x:c r="I1" s="22" t="str">
        <x:v>school</x:v>
      </x:c>
      <x:c r="J1" s="22" t="str">
        <x:v>sex</x:v>
      </x:c>
      <x:c r="K1" s="22" t="str">
        <x:v>address</x:v>
      </x:c>
      <x:c r="L1" s="22" t="str">
        <x:v>grade_score</x:v>
      </x:c>
      <x:c r="M1" s="22" t="str">
        <x:v>grade_period</x:v>
      </x:c>
      <x:c r="N1" s="22" t="str">
        <x:v>mixed_model_fitted_grade</x:v>
      </x:c>
      <x:c r="O1" s="22" t="str">
        <x:v>mixed_model_residual</x:v>
      </x:c>
      <x:c r="P1" s="22" t="str">
        <x:v>fixed_prediction_formula</x:v>
      </x:c>
      <x:c r="Q1" s="22" t="str">
        <x:v>residual_formula</x:v>
      </x:c>
      <x:c r="R1" s="22" t="str">
        <x:v>squared_residual_formula</x:v>
      </x:c>
    </x:row>
    <x:row r="2">
      <x:c r="A2" t="n">
        <x:v>1</x:v>
      </x:c>
      <x:c r="B2" t="n">
        <x:v>2</x:v>
      </x:c>
      <x:c r="C2" t="n">
        <x:v>0</x:v>
      </x:c>
      <x:c r="D2" t="n">
        <x:v>4</x:v>
      </x:c>
      <x:c r="E2" t="n">
        <x:v>18</x:v>
      </x:c>
      <x:c r="F2" t="n">
        <x:v>4</x:v>
      </x:c>
      <x:c r="G2" t="n">
        <x:v>4</x:v>
      </x:c>
      <x:c r="H2" t="n">
        <x:v>2</x:v>
      </x:c>
      <x:c r="I2" t="str">
        <x:v>GP</x:v>
      </x:c>
      <x:c r="J2" t="str">
        <x:v>F</x:v>
      </x:c>
      <x:c r="K2" t="str">
        <x:v>U</x:v>
      </x:c>
      <x:c r="L2" t="n">
        <x:v>0</x:v>
      </x:c>
      <x:c r="M2" t="n">
        <x:v>1</x:v>
      </x:c>
      <x:c r="N2" t="n">
        <x:v>7.506175482515124</x:v>
      </x:c>
      <x:c r="O2" t="n">
        <x:v>-7.506175482515124</x:v>
      </x:c>
      <x:c r="P2" t="n">
        <x:f>'Fixed Effects'!$K$2+IFERROR(VLOOKUP("grade_period",'Fixed Effects'!$J:$K,2,FALSE)*M2,0)+IFERROR(VLOOKUP("studytime",'Fixed Effects'!$J:$K,2,FALSE)*B2,0)+IFERROR(VLOOKUP("failures",'Fixed Effects'!$J:$K,2,FALSE)*C2,0)+IFERROR(VLOOKUP("absences",'Fixed Effects'!$J:$K,2,FALSE)*D2,0)+IFERROR(VLOOKUP("age",'Fixed Effects'!$J:$K,2,FALSE)*E2,0)+IFERROR(VLOOKUP("Medu",'Fixed Effects'!$J:$K,2,FALSE)*F2,0)+IFERROR(VLOOKUP("Fedu",'Fixed Effects'!$J:$K,2,FALSE)*G2,0)+IFERROR(VLOOKUP("traveltime",'Fixed Effects'!$J:$K,2,FALSE)*H2,0)</x:f>
        <x:v>12.928493462593936</x:v>
      </x:c>
      <x:c r="Q2" t="n">
        <x:f>L2-P2</x:f>
        <x:v>-12.928493462593936</x:v>
      </x:c>
      <x:c r="R2" t="n">
        <x:f>Q2^2</x:f>
        <x:v>167.14594321233415</x:v>
      </x:c>
    </x:row>
    <x:row r="3">
      <x:c r="A3" t="n">
        <x:v>2</x:v>
      </x:c>
      <x:c r="B3" t="n">
        <x:v>2</x:v>
      </x:c>
      <x:c r="C3" t="n">
        <x:v>0</x:v>
      </x:c>
      <x:c r="D3" t="n">
        <x:v>2</x:v>
      </x:c>
      <x:c r="E3" t="n">
        <x:v>17</x:v>
      </x:c>
      <x:c r="F3" t="n">
        <x:v>1</x:v>
      </x:c>
      <x:c r="G3" t="n">
        <x:v>1</x:v>
      </x:c>
      <x:c r="H3" t="n">
        <x:v>1</x:v>
      </x:c>
      <x:c r="I3" t="str">
        <x:v>GP</x:v>
      </x:c>
      <x:c r="J3" t="str">
        <x:v>F</x:v>
      </x:c>
      <x:c r="K3" t="str">
        <x:v>U</x:v>
      </x:c>
      <x:c r="L3" t="n">
        <x:v>9</x:v>
      </x:c>
      <x:c r="M3" t="n">
        <x:v>1</x:v>
      </x:c>
      <x:c r="N3" t="n">
        <x:v>10.213157801289176</x:v>
      </x:c>
      <x:c r="O3" t="n">
        <x:v>-1.2131578012891762</x:v>
      </x:c>
      <x:c r="P3" t="n">
        <x:f>'Fixed Effects'!$K$2+IFERROR(VLOOKUP("grade_period",'Fixed Effects'!$J:$K,2,FALSE)*M3,0)+IFERROR(VLOOKUP("studytime",'Fixed Effects'!$J:$K,2,FALSE)*B3,0)+IFERROR(VLOOKUP("failures",'Fixed Effects'!$J:$K,2,FALSE)*C3,0)+IFERROR(VLOOKUP("absences",'Fixed Effects'!$J:$K,2,FALSE)*D3,0)+IFERROR(VLOOKUP("age",'Fixed Effects'!$J:$K,2,FALSE)*E3,0)+IFERROR(VLOOKUP("Medu",'Fixed Effects'!$J:$K,2,FALSE)*F3,0)+IFERROR(VLOOKUP("Fedu",'Fixed Effects'!$J:$K,2,FALSE)*G3,0)+IFERROR(VLOOKUP("traveltime",'Fixed Effects'!$J:$K,2,FALSE)*H3,0)</x:f>
        <x:v>11.713073185339692</x:v>
      </x:c>
      <x:c r="Q3" t="n">
        <x:f>L3-P3</x:f>
        <x:v>-2.7130731853396917</x:v>
      </x:c>
      <x:c r="R3" t="n">
        <x:f>Q3^2</x:f>
        <x:v>7.360766109009261</x:v>
      </x:c>
    </x:row>
    <x:row r="4">
      <x:c r="A4" t="n">
        <x:v>3</x:v>
      </x:c>
      <x:c r="B4" t="n">
        <x:v>2</x:v>
      </x:c>
      <x:c r="C4" t="n">
        <x:v>0</x:v>
      </x:c>
      <x:c r="D4" t="n">
        <x:v>6</x:v>
      </x:c>
      <x:c r="E4" t="n">
        <x:v>15</x:v>
      </x:c>
      <x:c r="F4" t="n">
        <x:v>1</x:v>
      </x:c>
      <x:c r="G4" t="n">
        <x:v>1</x:v>
      </x:c>
      <x:c r="H4" t="n">
        <x:v>1</x:v>
      </x:c>
      <x:c r="I4" t="str">
        <x:v>GP</x:v>
      </x:c>
      <x:c r="J4" t="str">
        <x:v>F</x:v>
      </x:c>
      <x:c r="K4" t="str">
        <x:v>U</x:v>
      </x:c>
      <x:c r="L4" t="n">
        <x:v>12</x:v>
      </x:c>
      <x:c r="M4" t="n">
        <x:v>1</x:v>
      </x:c>
      <x:c r="N4" t="n">
        <x:v>12.049181384462264</x:v>
      </x:c>
      <x:c r="O4" t="n">
        <x:v>-0.04918138446226372</x:v>
      </x:c>
      <x:c r="P4" t="n">
        <x:f>'Fixed Effects'!$K$2+IFERROR(VLOOKUP("grade_period",'Fixed Effects'!$J:$K,2,FALSE)*M4,0)+IFERROR(VLOOKUP("studytime",'Fixed Effects'!$J:$K,2,FALSE)*B4,0)+IFERROR(VLOOKUP("failures",'Fixed Effects'!$J:$K,2,FALSE)*C4,0)+IFERROR(VLOOKUP("absences",'Fixed Effects'!$J:$K,2,FALSE)*D4,0)+IFERROR(VLOOKUP("age",'Fixed Effects'!$J:$K,2,FALSE)*E4,0)+IFERROR(VLOOKUP("Medu",'Fixed Effects'!$J:$K,2,FALSE)*F4,0)+IFERROR(VLOOKUP("Fedu",'Fixed Effects'!$J:$K,2,FALSE)*G4,0)+IFERROR(VLOOKUP("traveltime",'Fixed Effects'!$J:$K,2,FALSE)*H4,0)</x:f>
        <x:v>11.354070446694088</x:v>
      </x:c>
      <x:c r="Q4" t="n">
        <x:f>L4-P4</x:f>
        <x:v>0.645929553305912</x:v>
      </x:c>
      <x:c r="R4" t="n">
        <x:f>Q4^2</x:f>
        <x:v>0.41722498783397494</x:v>
      </x:c>
    </x:row>
    <x:row r="5">
      <x:c r="A5" t="n">
        <x:v>4</x:v>
      </x:c>
      <x:c r="B5" t="n">
        <x:v>3</x:v>
      </x:c>
      <x:c r="C5" t="n">
        <x:v>0</x:v>
      </x:c>
      <x:c r="D5" t="n">
        <x:v>0</x:v>
      </x:c>
      <x:c r="E5" t="n">
        <x:v>15</x:v>
      </x:c>
      <x:c r="F5" t="n">
        <x:v>4</x:v>
      </x:c>
      <x:c r="G5" t="n">
        <x:v>2</x:v>
      </x:c>
      <x:c r="H5" t="n">
        <x:v>1</x:v>
      </x:c>
      <x:c r="I5" t="str">
        <x:v>GP</x:v>
      </x:c>
      <x:c r="J5" t="str">
        <x:v>F</x:v>
      </x:c>
      <x:c r="K5" t="str">
        <x:v>U</x:v>
      </x:c>
      <x:c r="L5" t="n">
        <x:v>14</x:v>
      </x:c>
      <x:c r="M5" t="n">
        <x:v>1</x:v>
      </x:c>
      <x:c r="N5" t="n">
        <x:v>13.728394142352988</x:v>
      </x:c>
      <x:c r="O5" t="n">
        <x:v>0.27160585764701217</x:v>
      </x:c>
      <x:c r="P5" t="n">
        <x:f>'Fixed Effects'!$K$2+IFERROR(VLOOKUP("grade_period",'Fixed Effects'!$J:$K,2,FALSE)*M5,0)+IFERROR(VLOOKUP("studytime",'Fixed Effects'!$J:$K,2,FALSE)*B5,0)+IFERROR(VLOOKUP("failures",'Fixed Effects'!$J:$K,2,FALSE)*C5,0)+IFERROR(VLOOKUP("absences",'Fixed Effects'!$J:$K,2,FALSE)*D5,0)+IFERROR(VLOOKUP("age",'Fixed Effects'!$J:$K,2,FALSE)*E5,0)+IFERROR(VLOOKUP("Medu",'Fixed Effects'!$J:$K,2,FALSE)*F5,0)+IFERROR(VLOOKUP("Fedu",'Fixed Effects'!$J:$K,2,FALSE)*G5,0)+IFERROR(VLOOKUP("traveltime",'Fixed Effects'!$J:$K,2,FALSE)*H5,0)</x:f>
        <x:v>13.201228089621612</x:v>
      </x:c>
      <x:c r="Q5" t="n">
        <x:f>L5-P5</x:f>
        <x:v>0.7987719103783881</x:v>
      </x:c>
      <x:c r="R5" t="n">
        <x:f>Q5^2</x:f>
        <x:v>0.6380365648095397</x:v>
      </x:c>
    </x:row>
    <x:row r="6">
      <x:c r="A6" t="n">
        <x:v>5</x:v>
      </x:c>
      <x:c r="B6" t="n">
        <x:v>2</x:v>
      </x:c>
      <x:c r="C6" t="n">
        <x:v>0</x:v>
      </x:c>
      <x:c r="D6" t="n">
        <x:v>0</x:v>
      </x:c>
      <x:c r="E6" t="n">
        <x:v>16</x:v>
      </x:c>
      <x:c r="F6" t="n">
        <x:v>3</x:v>
      </x:c>
      <x:c r="G6" t="n">
        <x:v>3</x:v>
      </x:c>
      <x:c r="H6" t="n">
        <x:v>1</x:v>
      </x:c>
      <x:c r="I6" t="str">
        <x:v>GP</x:v>
      </x:c>
      <x:c r="J6" t="str">
        <x:v>F</x:v>
      </x:c>
      <x:c r="K6" t="str">
        <x:v>U</x:v>
      </x:c>
      <x:c r="L6" t="n">
        <x:v>11</x:v>
      </x:c>
      <x:c r="M6" t="n">
        <x:v>1</x:v>
      </x:c>
      <x:c r="N6" t="n">
        <x:v>12.140394156054322</x:v>
      </x:c>
      <x:c r="O6" t="n">
        <x:v>-1.140394156054322</x:v>
      </x:c>
      <x:c r="P6" t="n">
        <x:f>'Fixed Effects'!$K$2+IFERROR(VLOOKUP("grade_period",'Fixed Effects'!$J:$K,2,FALSE)*M6,0)+IFERROR(VLOOKUP("studytime",'Fixed Effects'!$J:$K,2,FALSE)*B6,0)+IFERROR(VLOOKUP("failures",'Fixed Effects'!$J:$K,2,FALSE)*C6,0)+IFERROR(VLOOKUP("absences",'Fixed Effects'!$J:$K,2,FALSE)*D6,0)+IFERROR(VLOOKUP("age",'Fixed Effects'!$J:$K,2,FALSE)*E6,0)+IFERROR(VLOOKUP("Medu",'Fixed Effects'!$J:$K,2,FALSE)*F6,0)+IFERROR(VLOOKUP("Fedu",'Fixed Effects'!$J:$K,2,FALSE)*G6,0)+IFERROR(VLOOKUP("traveltime",'Fixed Effects'!$J:$K,2,FALSE)*H6,0)</x:f>
        <x:v>12.66627851995773</x:v>
      </x:c>
      <x:c r="Q6" t="n">
        <x:f>L6-P6</x:f>
        <x:v>-1.6662785199577304</x:v>
      </x:c>
      <x:c r="R6" t="n">
        <x:f>Q6^2</x:f>
        <x:v>2.7764841060725245</x:v>
      </x:c>
    </x:row>
    <x:row r="7">
      <x:c r="A7" t="n">
        <x:v>6</x:v>
      </x:c>
      <x:c r="B7" t="n">
        <x:v>2</x:v>
      </x:c>
      <x:c r="C7" t="n">
        <x:v>0</x:v>
      </x:c>
      <x:c r="D7" t="n">
        <x:v>6</x:v>
      </x:c>
      <x:c r="E7" t="n">
        <x:v>16</x:v>
      </x:c>
      <x:c r="F7" t="n">
        <x:v>4</x:v>
      </x:c>
      <x:c r="G7" t="n">
        <x:v>3</x:v>
      </x:c>
      <x:c r="H7" t="n">
        <x:v>1</x:v>
      </x:c>
      <x:c r="I7" t="str">
        <x:v>GP</x:v>
      </x:c>
      <x:c r="J7" t="str">
        <x:v>M</x:v>
      </x:c>
      <x:c r="K7" t="str">
        <x:v>U</x:v>
      </x:c>
      <x:c r="L7" t="n">
        <x:v>12</x:v>
      </x:c>
      <x:c r="M7" t="n">
        <x:v>1</x:v>
      </x:c>
      <x:c r="N7" t="n">
        <x:v>12.091041762196655</x:v>
      </x:c>
      <x:c r="O7" t="n">
        <x:v>-0.09104176219665483</x:v>
      </x:c>
      <x:c r="P7" t="n">
        <x:f>'Fixed Effects'!$K$2+IFERROR(VLOOKUP("grade_period",'Fixed Effects'!$J:$K,2,FALSE)*M7,0)+IFERROR(VLOOKUP("studytime",'Fixed Effects'!$J:$K,2,FALSE)*B7,0)+IFERROR(VLOOKUP("failures",'Fixed Effects'!$J:$K,2,FALSE)*C7,0)+IFERROR(VLOOKUP("absences",'Fixed Effects'!$J:$K,2,FALSE)*D7,0)+IFERROR(VLOOKUP("age",'Fixed Effects'!$J:$K,2,FALSE)*E7,0)+IFERROR(VLOOKUP("Medu",'Fixed Effects'!$J:$K,2,FALSE)*F7,0)+IFERROR(VLOOKUP("Fedu",'Fixed Effects'!$J:$K,2,FALSE)*G7,0)+IFERROR(VLOOKUP("traveltime",'Fixed Effects'!$J:$K,2,FALSE)*H7,0)</x:f>
        <x:v>12.5373541376218</x:v>
      </x:c>
      <x:c r="Q7" t="n">
        <x:f>L7-P7</x:f>
        <x:v>-0.5373541376218007</x:v>
      </x:c>
      <x:c r="R7" t="n">
        <x:f>Q7^2</x:f>
        <x:v>0.28874946921926914</x:v>
      </x:c>
    </x:row>
    <x:row r="8">
      <x:c r="A8" t="n">
        <x:v>7</x:v>
      </x:c>
      <x:c r="B8" t="n">
        <x:v>2</x:v>
      </x:c>
      <x:c r="C8" t="n">
        <x:v>0</x:v>
      </x:c>
      <x:c r="D8" t="n">
        <x:v>0</x:v>
      </x:c>
      <x:c r="E8" t="n">
        <x:v>16</x:v>
      </x:c>
      <x:c r="F8" t="n">
        <x:v>2</x:v>
      </x:c>
      <x:c r="G8" t="n">
        <x:v>2</x:v>
      </x:c>
      <x:c r="H8" t="n">
        <x:v>1</x:v>
      </x:c>
      <x:c r="I8" t="str">
        <x:v>GP</x:v>
      </x:c>
      <x:c r="J8" t="str">
        <x:v>M</x:v>
      </x:c>
      <x:c r="K8" t="str">
        <x:v>U</x:v>
      </x:c>
      <x:c r="L8" t="n">
        <x:v>13</x:v>
      </x:c>
      <x:c r="M8" t="n">
        <x:v>1</x:v>
      </x:c>
      <x:c r="N8" t="n">
        <x:v>12.380137017216239</x:v>
      </x:c>
      <x:c r="O8" t="n">
        <x:v>0.6198629827837614</x:v>
      </x:c>
      <x:c r="P8" t="n">
        <x:f>'Fixed Effects'!$K$2+IFERROR(VLOOKUP("grade_period",'Fixed Effects'!$J:$K,2,FALSE)*M8,0)+IFERROR(VLOOKUP("studytime",'Fixed Effects'!$J:$K,2,FALSE)*B8,0)+IFERROR(VLOOKUP("failures",'Fixed Effects'!$J:$K,2,FALSE)*C8,0)+IFERROR(VLOOKUP("absences",'Fixed Effects'!$J:$K,2,FALSE)*D8,0)+IFERROR(VLOOKUP("age",'Fixed Effects'!$J:$K,2,FALSE)*E8,0)+IFERROR(VLOOKUP("Medu",'Fixed Effects'!$J:$K,2,FALSE)*F8,0)+IFERROR(VLOOKUP("Fedu",'Fixed Effects'!$J:$K,2,FALSE)*G8,0)+IFERROR(VLOOKUP("traveltime",'Fixed Effects'!$J:$K,2,FALSE)*H8,0)</x:f>
        <x:v>12.234268222907348</x:v>
      </x:c>
      <x:c r="Q8" t="n">
        <x:f>L8-P8</x:f>
        <x:v>0.7657317770926522</x:v>
      </x:c>
      <x:c r="R8" t="n">
        <x:f>Q8^2</x:f>
        <x:v>0.5863451544494711</x:v>
      </x:c>
    </x:row>
    <x:row r="9">
      <x:c r="A9" t="n">
        <x:v>8</x:v>
      </x:c>
      <x:c r="B9" t="n">
        <x:v>2</x:v>
      </x:c>
      <x:c r="C9" t="n">
        <x:v>0</x:v>
      </x:c>
      <x:c r="D9" t="n">
        <x:v>2</x:v>
      </x:c>
      <x:c r="E9" t="n">
        <x:v>17</x:v>
      </x:c>
      <x:c r="F9" t="n">
        <x:v>4</x:v>
      </x:c>
      <x:c r="G9" t="n">
        <x:v>4</x:v>
      </x:c>
      <x:c r="H9" t="n">
        <x:v>2</x:v>
      </x:c>
      <x:c r="I9" t="str">
        <x:v>GP</x:v>
      </x:c>
      <x:c r="J9" t="str">
        <x:v>F</x:v>
      </x:c>
      <x:c r="K9" t="str">
        <x:v>U</x:v>
      </x:c>
      <x:c r="L9" t="n">
        <x:v>10</x:v>
      </x:c>
      <x:c r="M9" t="n">
        <x:v>1</x:v>
      </x:c>
      <x:c r="N9" t="n">
        <x:v>11.854657234834969</x:v>
      </x:c>
      <x:c r="O9" t="n">
        <x:v>-1.8546572348349688</x:v>
      </x:c>
      <x:c r="P9" t="n">
        <x:f>'Fixed Effects'!$K$2+IFERROR(VLOOKUP("grade_period",'Fixed Effects'!$J:$K,2,FALSE)*M9,0)+IFERROR(VLOOKUP("studytime",'Fixed Effects'!$J:$K,2,FALSE)*B9,0)+IFERROR(VLOOKUP("failures",'Fixed Effects'!$J:$K,2,FALSE)*C9,0)+IFERROR(VLOOKUP("absences",'Fixed Effects'!$J:$K,2,FALSE)*D9,0)+IFERROR(VLOOKUP("age",'Fixed Effects'!$J:$K,2,FALSE)*E9,0)+IFERROR(VLOOKUP("Medu",'Fixed Effects'!$J:$K,2,FALSE)*F9,0)+IFERROR(VLOOKUP("Fedu",'Fixed Effects'!$J:$K,2,FALSE)*G9,0)+IFERROR(VLOOKUP("traveltime",'Fixed Effects'!$J:$K,2,FALSE)*H9,0)</x:f>
        <x:v>13.017678203111206</x:v>
      </x:c>
      <x:c r="Q9" t="n">
        <x:f>L9-P9</x:f>
        <x:v>-3.017678203111206</x:v>
      </x:c>
      <x:c r="R9" t="n">
        <x:f>Q9^2</x:f>
        <x:v>9.106381737532478</x:v>
      </x:c>
    </x:row>
    <x:row r="10">
      <x:c r="A10" t="n">
        <x:v>9</x:v>
      </x:c>
      <x:c r="B10" t="n">
        <x:v>2</x:v>
      </x:c>
      <x:c r="C10" t="n">
        <x:v>0</x:v>
      </x:c>
      <x:c r="D10" t="n">
        <x:v>0</x:v>
      </x:c>
      <x:c r="E10" t="n">
        <x:v>15</x:v>
      </x:c>
      <x:c r="F10" t="n">
        <x:v>3</x:v>
      </x:c>
      <x:c r="G10" t="n">
        <x:v>2</x:v>
      </x:c>
      <x:c r="H10" t="n">
        <x:v>1</x:v>
      </x:c>
      <x:c r="I10" t="str">
        <x:v>GP</x:v>
      </x:c>
      <x:c r="J10" t="str">
        <x:v>M</x:v>
      </x:c>
      <x:c r="K10" t="str">
        <x:v>U</x:v>
      </x:c>
      <x:c r="L10" t="n">
        <x:v>15</x:v>
      </x:c>
      <x:c r="M10" t="n">
        <x:v>1</x:v>
      </x:c>
      <x:c r="N10" t="n">
        <x:v>15.497681608010584</x:v>
      </x:c>
      <x:c r="O10" t="n">
        <x:v>-0.49768160801058414</x:v>
      </x:c>
      <x:c r="P10" t="n">
        <x:f>'Fixed Effects'!$K$2+IFERROR(VLOOKUP("grade_period",'Fixed Effects'!$J:$K,2,FALSE)*M10,0)+IFERROR(VLOOKUP("studytime",'Fixed Effects'!$J:$K,2,FALSE)*B10,0)+IFERROR(VLOOKUP("failures",'Fixed Effects'!$J:$K,2,FALSE)*C10,0)+IFERROR(VLOOKUP("absences",'Fixed Effects'!$J:$K,2,FALSE)*D10,0)+IFERROR(VLOOKUP("age",'Fixed Effects'!$J:$K,2,FALSE)*E10,0)+IFERROR(VLOOKUP("Medu",'Fixed Effects'!$J:$K,2,FALSE)*F10,0)+IFERROR(VLOOKUP("Fedu",'Fixed Effects'!$J:$K,2,FALSE)*G10,0)+IFERROR(VLOOKUP("traveltime",'Fixed Effects'!$J:$K,2,FALSE)*H10,0)</x:f>
        <x:v>12.463214690928766</x:v>
      </x:c>
      <x:c r="Q10" t="n">
        <x:f>L10-P10</x:f>
        <x:v>2.5367853090712345</x:v>
      </x:c>
      <x:c r="R10" t="n">
        <x:f>Q10^2</x:f>
        <x:v>6.435279704319639</x:v>
      </x:c>
    </x:row>
    <x:row r="11">
      <x:c r="A11" t="n">
        <x:v>10</x:v>
      </x:c>
      <x:c r="B11" t="n">
        <x:v>2</x:v>
      </x:c>
      <x:c r="C11" t="n">
        <x:v>0</x:v>
      </x:c>
      <x:c r="D11" t="n">
        <x:v>0</x:v>
      </x:c>
      <x:c r="E11" t="n">
        <x:v>15</x:v>
      </x:c>
      <x:c r="F11" t="n">
        <x:v>3</x:v>
      </x:c>
      <x:c r="G11" t="n">
        <x:v>4</x:v>
      </x:c>
      <x:c r="H11" t="n">
        <x:v>1</x:v>
      </x:c>
      <x:c r="I11" t="str">
        <x:v>GP</x:v>
      </x:c>
      <x:c r="J11" t="str">
        <x:v>M</x:v>
      </x:c>
      <x:c r="K11" t="str">
        <x:v>U</x:v>
      </x:c>
      <x:c r="L11" t="n">
        <x:v>12</x:v>
      </x:c>
      <x:c r="M11" t="n">
        <x:v>1</x:v>
      </x:c>
      <x:c r="N11" t="n">
        <x:v>12.107840572773588</x:v>
      </x:c>
      <x:c r="O11" t="n">
        <x:v>-0.10784057277358805</x:v>
      </x:c>
      <x:c r="P11" t="n">
        <x:f>'Fixed Effects'!$K$2+IFERROR(VLOOKUP("grade_period",'Fixed Effects'!$J:$K,2,FALSE)*M11,0)+IFERROR(VLOOKUP("studytime",'Fixed Effects'!$J:$K,2,FALSE)*B11,0)+IFERROR(VLOOKUP("failures",'Fixed Effects'!$J:$K,2,FALSE)*C11,0)+IFERROR(VLOOKUP("absences",'Fixed Effects'!$J:$K,2,FALSE)*D11,0)+IFERROR(VLOOKUP("age",'Fixed Effects'!$J:$K,2,FALSE)*E11,0)+IFERROR(VLOOKUP("Medu",'Fixed Effects'!$J:$K,2,FALSE)*F11,0)+IFERROR(VLOOKUP("Fedu",'Fixed Effects'!$J:$K,2,FALSE)*G11,0)+IFERROR(VLOOKUP("traveltime",'Fixed Effects'!$J:$K,2,FALSE)*H11,0)</x:f>
        <x:v>12.779025720181163</x:v>
      </x:c>
      <x:c r="Q11" t="n">
        <x:f>L11-P11</x:f>
        <x:v>-0.7790257201811635</x:v>
      </x:c>
      <x:c r="R11" t="n">
        <x:f>Q11^2</x:f>
        <x:v>0.6068810727037803</x:v>
      </x:c>
    </x:row>
    <x:row r="12">
      <x:c r="A12" t="n">
        <x:v>11</x:v>
      </x:c>
      <x:c r="B12" t="n">
        <x:v>2</x:v>
      </x:c>
      <x:c r="C12" t="n">
        <x:v>0</x:v>
      </x:c>
      <x:c r="D12" t="n">
        <x:v>2</x:v>
      </x:c>
      <x:c r="E12" t="n">
        <x:v>15</x:v>
      </x:c>
      <x:c r="F12" t="n">
        <x:v>4</x:v>
      </x:c>
      <x:c r="G12" t="n">
        <x:v>4</x:v>
      </x:c>
      <x:c r="H12" t="n">
        <x:v>1</x:v>
      </x:c>
      <x:c r="I12" t="str">
        <x:v>GP</x:v>
      </x:c>
      <x:c r="J12" t="str">
        <x:v>F</x:v>
      </x:c>
      <x:c r="K12" t="str">
        <x:v>U</x:v>
      </x:c>
      <x:c r="L12" t="n">
        <x:v>14</x:v>
      </x:c>
      <x:c r="M12" t="n">
        <x:v>1</x:v>
      </x:c>
      <x:c r="N12" t="n">
        <x:v>13.708761437535697</x:v>
      </x:c>
      <x:c r="O12" t="n">
        <x:v>0.2912385624643026</x:v>
      </x:c>
      <x:c r="P12" t="n">
        <x:f>'Fixed Effects'!$K$2+IFERROR(VLOOKUP("grade_period",'Fixed Effects'!$J:$K,2,FALSE)*M12,0)+IFERROR(VLOOKUP("studytime",'Fixed Effects'!$J:$K,2,FALSE)*B12,0)+IFERROR(VLOOKUP("failures",'Fixed Effects'!$J:$K,2,FALSE)*C12,0)+IFERROR(VLOOKUP("absences",'Fixed Effects'!$J:$K,2,FALSE)*D12,0)+IFERROR(VLOOKUP("age",'Fixed Effects'!$J:$K,2,FALSE)*E12,0)+IFERROR(VLOOKUP("Medu",'Fixed Effects'!$J:$K,2,FALSE)*F12,0)+IFERROR(VLOOKUP("Fedu",'Fixed Effects'!$J:$K,2,FALSE)*G12,0)+IFERROR(VLOOKUP("traveltime",'Fixed Effects'!$J:$K,2,FALSE)*H12,0)</x:f>
        <x:v>12.918787447685308</x:v>
      </x:c>
      <x:c r="Q12" t="n">
        <x:f>L12-P12</x:f>
        <x:v>1.0812125523146925</x:v>
      </x:c>
      <x:c r="R12" t="n">
        <x:f>Q12^2</x:f>
        <x:v>1.1690205832828517</x:v>
      </x:c>
    </x:row>
    <x:row r="13">
      <x:c r="A13" t="n">
        <x:v>12</x:v>
      </x:c>
      <x:c r="B13" t="n">
        <x:v>3</x:v>
      </x:c>
      <x:c r="C13" t="n">
        <x:v>0</x:v>
      </x:c>
      <x:c r="D13" t="n">
        <x:v>0</x:v>
      </x:c>
      <x:c r="E13" t="n">
        <x:v>15</x:v>
      </x:c>
      <x:c r="F13" t="n">
        <x:v>2</x:v>
      </x:c>
      <x:c r="G13" t="n">
        <x:v>1</x:v>
      </x:c>
      <x:c r="H13" t="n">
        <x:v>3</x:v>
      </x:c>
      <x:c r="I13" t="str">
        <x:v>GP</x:v>
      </x:c>
      <x:c r="J13" t="str">
        <x:v>F</x:v>
      </x:c>
      <x:c r="K13" t="str">
        <x:v>U</x:v>
      </x:c>
      <x:c r="L13" t="n">
        <x:v>10</x:v>
      </x:c>
      <x:c r="M13" t="n">
        <x:v>1</x:v>
      </x:c>
      <x:c r="N13" t="n">
        <x:v>11.50936221417155</x:v>
      </x:c>
      <x:c r="O13" t="n">
        <x:v>-1.5093622141715493</x:v>
      </x:c>
      <x:c r="P13" t="n">
        <x:f>'Fixed Effects'!$K$2+IFERROR(VLOOKUP("grade_period",'Fixed Effects'!$J:$K,2,FALSE)*M13,0)+IFERROR(VLOOKUP("studytime",'Fixed Effects'!$J:$K,2,FALSE)*B13,0)+IFERROR(VLOOKUP("failures",'Fixed Effects'!$J:$K,2,FALSE)*C13,0)+IFERROR(VLOOKUP("absences",'Fixed Effects'!$J:$K,2,FALSE)*D13,0)+IFERROR(VLOOKUP("age",'Fixed Effects'!$J:$K,2,FALSE)*E13,0)+IFERROR(VLOOKUP("Medu",'Fixed Effects'!$J:$K,2,FALSE)*F13,0)+IFERROR(VLOOKUP("Fedu",'Fixed Effects'!$J:$K,2,FALSE)*G13,0)+IFERROR(VLOOKUP("traveltime",'Fixed Effects'!$J:$K,2,FALSE)*H13,0)</x:f>
        <x:v>12.512261263387783</x:v>
      </x:c>
      <x:c r="Q13" t="n">
        <x:f>L13-P13</x:f>
        <x:v>-2.512261263387783</x:v>
      </x:c>
      <x:c r="R13" t="n">
        <x:f>Q13^2</x:f>
        <x:v>6.31145665551878</x:v>
      </x:c>
    </x:row>
    <x:row r="14">
      <x:c r="A14" t="n">
        <x:v>13</x:v>
      </x:c>
      <x:c r="B14" t="n">
        <x:v>1</x:v>
      </x:c>
      <x:c r="C14" t="n">
        <x:v>0</x:v>
      </x:c>
      <x:c r="D14" t="n">
        <x:v>0</x:v>
      </x:c>
      <x:c r="E14" t="n">
        <x:v>15</x:v>
      </x:c>
      <x:c r="F14" t="n">
        <x:v>4</x:v>
      </x:c>
      <x:c r="G14" t="n">
        <x:v>4</x:v>
      </x:c>
      <x:c r="H14" t="n">
        <x:v>1</x:v>
      </x:c>
      <x:c r="I14" t="str">
        <x:v>GP</x:v>
      </x:c>
      <x:c r="J14" t="str">
        <x:v>M</x:v>
      </x:c>
      <x:c r="K14" t="str">
        <x:v>U</x:v>
      </x:c>
      <x:c r="L14" t="n">
        <x:v>12</x:v>
      </x:c>
      <x:c r="M14" t="n">
        <x:v>1</x:v>
      </x:c>
      <x:c r="N14" t="n">
        <x:v>12.094647136384575</x:v>
      </x:c>
      <x:c r="O14" t="n">
        <x:v>-0.09464713638457489</x:v>
      </x:c>
      <x:c r="P14" t="n">
        <x:f>'Fixed Effects'!$K$2+IFERROR(VLOOKUP("grade_period",'Fixed Effects'!$J:$K,2,FALSE)*M14,0)+IFERROR(VLOOKUP("studytime",'Fixed Effects'!$J:$K,2,FALSE)*B14,0)+IFERROR(VLOOKUP("failures",'Fixed Effects'!$J:$K,2,FALSE)*C14,0)+IFERROR(VLOOKUP("absences",'Fixed Effects'!$J:$K,2,FALSE)*D14,0)+IFERROR(VLOOKUP("age",'Fixed Effects'!$J:$K,2,FALSE)*E14,0)+IFERROR(VLOOKUP("Medu",'Fixed Effects'!$J:$K,2,FALSE)*F14,0)+IFERROR(VLOOKUP("Fedu",'Fixed Effects'!$J:$K,2,FALSE)*G14,0)+IFERROR(VLOOKUP("traveltime",'Fixed Effects'!$J:$K,2,FALSE)*H14,0)</x:f>
        <x:v>12.589221886336682</x:v>
      </x:c>
      <x:c r="Q14" t="n">
        <x:f>L14-P14</x:f>
        <x:v>-0.5892218863366825</x:v>
      </x:c>
      <x:c r="R14" t="n">
        <x:f>Q14^2</x:f>
        <x:v>0.3471824313381584</x:v>
      </x:c>
    </x:row>
    <x:row r="15">
      <x:c r="A15" t="n">
        <x:v>14</x:v>
      </x:c>
      <x:c r="B15" t="n">
        <x:v>2</x:v>
      </x:c>
      <x:c r="C15" t="n">
        <x:v>0</x:v>
      </x:c>
      <x:c r="D15" t="n">
        <x:v>0</x:v>
      </x:c>
      <x:c r="E15" t="n">
        <x:v>15</x:v>
      </x:c>
      <x:c r="F15" t="n">
        <x:v>4</x:v>
      </x:c>
      <x:c r="G15" t="n">
        <x:v>3</x:v>
      </x:c>
      <x:c r="H15" t="n">
        <x:v>2</x:v>
      </x:c>
      <x:c r="I15" t="str">
        <x:v>GP</x:v>
      </x:c>
      <x:c r="J15" t="str">
        <x:v>M</x:v>
      </x:c>
      <x:c r="K15" t="str">
        <x:v>U</x:v>
      </x:c>
      <x:c r="L15" t="n">
        <x:v>12</x:v>
      </x:c>
      <x:c r="M15" t="n">
        <x:v>1</x:v>
      </x:c>
      <x:c r="N15" t="n">
        <x:v>12.116513684422367</x:v>
      </x:c>
      <x:c r="O15" t="n">
        <x:v>-0.11651368442236709</x:v>
      </x:c>
      <x:c r="P15" t="n">
        <x:f>'Fixed Effects'!$K$2+IFERROR(VLOOKUP("grade_period",'Fixed Effects'!$J:$K,2,FALSE)*M15,0)+IFERROR(VLOOKUP("studytime",'Fixed Effects'!$J:$K,2,FALSE)*B15,0)+IFERROR(VLOOKUP("failures",'Fixed Effects'!$J:$K,2,FALSE)*C15,0)+IFERROR(VLOOKUP("absences",'Fixed Effects'!$J:$K,2,FALSE)*D15,0)+IFERROR(VLOOKUP("age",'Fixed Effects'!$J:$K,2,FALSE)*E15,0)+IFERROR(VLOOKUP("Medu",'Fixed Effects'!$J:$K,2,FALSE)*F15,0)+IFERROR(VLOOKUP("Fedu",'Fixed Effects'!$J:$K,2,FALSE)*G15,0)+IFERROR(VLOOKUP("traveltime",'Fixed Effects'!$J:$K,2,FALSE)*H15,0)</x:f>
        <x:v>12.903799114599515</x:v>
      </x:c>
      <x:c r="Q15" t="n">
        <x:f>L15-P15</x:f>
        <x:v>-0.903799114599515</x:v>
      </x:c>
      <x:c r="R15" t="n">
        <x:f>Q15^2</x:f>
        <x:v>0.8168528395508673</x:v>
      </x:c>
    </x:row>
    <x:row r="16">
      <x:c r="A16" t="n">
        <x:v>15</x:v>
      </x:c>
      <x:c r="B16" t="n">
        <x:v>3</x:v>
      </x:c>
      <x:c r="C16" t="n">
        <x:v>0</x:v>
      </x:c>
      <x:c r="D16" t="n">
        <x:v>0</x:v>
      </x:c>
      <x:c r="E16" t="n">
        <x:v>15</x:v>
      </x:c>
      <x:c r="F16" t="n">
        <x:v>2</x:v>
      </x:c>
      <x:c r="G16" t="n">
        <x:v>2</x:v>
      </x:c>
      <x:c r="H16" t="n">
        <x:v>1</x:v>
      </x:c>
      <x:c r="I16" t="str">
        <x:v>GP</x:v>
      </x:c>
      <x:c r="J16" t="str">
        <x:v>M</x:v>
      </x:c>
      <x:c r="K16" t="str">
        <x:v>U</x:v>
      </x:c>
      <x:c r="L16" t="n">
        <x:v>14</x:v>
      </x:c>
      <x:c r="M16" t="n">
        <x:v>1</x:v>
      </x:c>
      <x:c r="N16" t="n">
        <x:v>13.960059887172784</x:v>
      </x:c>
      <x:c r="O16" t="n">
        <x:v>0.03994011282721566</x:v>
      </x:c>
      <x:c r="P16" t="n">
        <x:f>'Fixed Effects'!$K$2+IFERROR(VLOOKUP("grade_period",'Fixed Effects'!$J:$K,2,FALSE)*M16,0)+IFERROR(VLOOKUP("studytime",'Fixed Effects'!$J:$K,2,FALSE)*B16,0)+IFERROR(VLOOKUP("failures",'Fixed Effects'!$J:$K,2,FALSE)*C16,0)+IFERROR(VLOOKUP("absences",'Fixed Effects'!$J:$K,2,FALSE)*D16,0)+IFERROR(VLOOKUP("age",'Fixed Effects'!$J:$K,2,FALSE)*E16,0)+IFERROR(VLOOKUP("Medu",'Fixed Effects'!$J:$K,2,FALSE)*F16,0)+IFERROR(VLOOKUP("Fedu",'Fixed Effects'!$J:$K,2,FALSE)*G16,0)+IFERROR(VLOOKUP("traveltime",'Fixed Effects'!$J:$K,2,FALSE)*H16,0)</x:f>
        <x:v>12.653018524773247</x:v>
      </x:c>
      <x:c r="Q16" t="n">
        <x:f>L16-P16</x:f>
        <x:v>1.3469814752267535</x:v>
      </x:c>
      <x:c r="R16" t="n">
        <x:f>Q16^2</x:f>
        <x:v>1.814359094604041</x:v>
      </x:c>
    </x:row>
    <x:row r="17">
      <x:c r="A17" t="n">
        <x:v>16</x:v>
      </x:c>
      <x:c r="B17" t="n">
        <x:v>1</x:v>
      </x:c>
      <x:c r="C17" t="n">
        <x:v>0</x:v>
      </x:c>
      <x:c r="D17" t="n">
        <x:v>6</x:v>
      </x:c>
      <x:c r="E17" t="n">
        <x:v>16</x:v>
      </x:c>
      <x:c r="F17" t="n">
        <x:v>4</x:v>
      </x:c>
      <x:c r="G17" t="n">
        <x:v>4</x:v>
      </x:c>
      <x:c r="H17" t="n">
        <x:v>1</x:v>
      </x:c>
      <x:c r="I17" t="str">
        <x:v>GP</x:v>
      </x:c>
      <x:c r="J17" t="str">
        <x:v>F</x:v>
      </x:c>
      <x:c r="K17" t="str">
        <x:v>U</x:v>
      </x:c>
      <x:c r="L17" t="n">
        <x:v>17</x:v>
      </x:c>
      <x:c r="M17" t="n">
        <x:v>1</x:v>
      </x:c>
      <x:c r="N17" t="n">
        <x:v>16.452444392979913</x:v>
      </x:c>
      <x:c r="O17" t="n">
        <x:v>0.5475556070200867</x:v>
      </x:c>
      <x:c r="P17" t="n">
        <x:f>'Fixed Effects'!$K$2+IFERROR(VLOOKUP("grade_period",'Fixed Effects'!$J:$K,2,FALSE)*M17,0)+IFERROR(VLOOKUP("studytime",'Fixed Effects'!$J:$K,2,FALSE)*B17,0)+IFERROR(VLOOKUP("failures",'Fixed Effects'!$J:$K,2,FALSE)*C17,0)+IFERROR(VLOOKUP("absences",'Fixed Effects'!$J:$K,2,FALSE)*D17,0)+IFERROR(VLOOKUP("age",'Fixed Effects'!$J:$K,2,FALSE)*E17,0)+IFERROR(VLOOKUP("Medu",'Fixed Effects'!$J:$K,2,FALSE)*F17,0)+IFERROR(VLOOKUP("Fedu",'Fixed Effects'!$J:$K,2,FALSE)*G17,0)+IFERROR(VLOOKUP("traveltime",'Fixed Effects'!$J:$K,2,FALSE)*H17,0)</x:f>
        <x:v>12.231351035979337</x:v>
      </x:c>
      <x:c r="Q17" t="n">
        <x:f>L17-P17</x:f>
        <x:v>4.768648964020663</x:v>
      </x:c>
      <x:c r="R17" t="n">
        <x:f>Q17^2</x:f>
        <x:v>22.740012942055344</x:v>
      </x:c>
    </x:row>
    <x:row r="18">
      <x:c r="A18" t="n">
        <x:v>17</x:v>
      </x:c>
      <x:c r="B18" t="n">
        <x:v>3</x:v>
      </x:c>
      <x:c r="C18" t="n">
        <x:v>0</x:v>
      </x:c>
      <x:c r="D18" t="n">
        <x:v>10</x:v>
      </x:c>
      <x:c r="E18" t="n">
        <x:v>16</x:v>
      </x:c>
      <x:c r="F18" t="n">
        <x:v>4</x:v>
      </x:c>
      <x:c r="G18" t="n">
        <x:v>4</x:v>
      </x:c>
      <x:c r="H18" t="n">
        <x:v>1</x:v>
      </x:c>
      <x:c r="I18" t="str">
        <x:v>GP</x:v>
      </x:c>
      <x:c r="J18" t="str">
        <x:v>F</x:v>
      </x:c>
      <x:c r="K18" t="str">
        <x:v>U</x:v>
      </x:c>
      <x:c r="L18" t="n">
        <x:v>13</x:v>
      </x:c>
      <x:c r="M18" t="n">
        <x:v>1</x:v>
      </x:c>
      <x:c r="N18" t="n">
        <x:v>13.086467848370898</x:v>
      </x:c>
      <x:c r="O18" t="n">
        <x:v>-0.08646784837089783</x:v>
      </x:c>
      <x:c r="P18" t="n">
        <x:f>'Fixed Effects'!$K$2+IFERROR(VLOOKUP("grade_period",'Fixed Effects'!$J:$K,2,FALSE)*M18,0)+IFERROR(VLOOKUP("studytime",'Fixed Effects'!$J:$K,2,FALSE)*B18,0)+IFERROR(VLOOKUP("failures",'Fixed Effects'!$J:$K,2,FALSE)*C18,0)+IFERROR(VLOOKUP("absences",'Fixed Effects'!$J:$K,2,FALSE)*D18,0)+IFERROR(VLOOKUP("age",'Fixed Effects'!$J:$K,2,FALSE)*E18,0)+IFERROR(VLOOKUP("Medu",'Fixed Effects'!$J:$K,2,FALSE)*F18,0)+IFERROR(VLOOKUP("Fedu",'Fixed Effects'!$J:$K,2,FALSE)*G18,0)+IFERROR(VLOOKUP("traveltime",'Fixed Effects'!$J:$K,2,FALSE)*H18,0)</x:f>
        <x:v>12.890482158676589</x:v>
      </x:c>
      <x:c r="Q18" t="n">
        <x:f>L18-P18</x:f>
        <x:v>0.10951784132341125</x:v>
      </x:c>
      <x:c r="R18" t="n">
        <x:f>Q18^2</x:f>
        <x:v>0.011994157568139884</x:v>
      </x:c>
    </x:row>
    <x:row r="19">
      <x:c r="A19" t="n">
        <x:v>18</x:v>
      </x:c>
      <x:c r="B19" t="n">
        <x:v>2</x:v>
      </x:c>
      <x:c r="C19" t="n">
        <x:v>0</x:v>
      </x:c>
      <x:c r="D19" t="n">
        <x:v>2</x:v>
      </x:c>
      <x:c r="E19" t="n">
        <x:v>16</x:v>
      </x:c>
      <x:c r="F19" t="n">
        <x:v>3</x:v>
      </x:c>
      <x:c r="G19" t="n">
        <x:v>3</x:v>
      </x:c>
      <x:c r="H19" t="n">
        <x:v>3</x:v>
      </x:c>
      <x:c r="I19" t="str">
        <x:v>GP</x:v>
      </x:c>
      <x:c r="J19" t="str">
        <x:v>F</x:v>
      </x:c>
      <x:c r="K19" t="str">
        <x:v>U</x:v>
      </x:c>
      <x:c r="L19" t="n">
        <x:v>13</x:v>
      </x:c>
      <x:c r="M19" t="n">
        <x:v>1</x:v>
      </x:c>
      <x:c r="N19" t="n">
        <x:v>13.372899965031937</x:v>
      </x:c>
      <x:c r="O19" t="n">
        <x:v>-0.37289996503193734</x:v>
      </x:c>
      <x:c r="P19" t="n">
        <x:f>'Fixed Effects'!$K$2+IFERROR(VLOOKUP("grade_period",'Fixed Effects'!$J:$K,2,FALSE)*M19,0)+IFERROR(VLOOKUP("studytime",'Fixed Effects'!$J:$K,2,FALSE)*B19,0)+IFERROR(VLOOKUP("failures",'Fixed Effects'!$J:$K,2,FALSE)*C19,0)+IFERROR(VLOOKUP("absences",'Fixed Effects'!$J:$K,2,FALSE)*D19,0)+IFERROR(VLOOKUP("age",'Fixed Effects'!$J:$K,2,FALSE)*E19,0)+IFERROR(VLOOKUP("Medu",'Fixed Effects'!$J:$K,2,FALSE)*F19,0)+IFERROR(VLOOKUP("Fedu",'Fixed Effects'!$J:$K,2,FALSE)*G19,0)+IFERROR(VLOOKUP("traveltime",'Fixed Effects'!$J:$K,2,FALSE)*H19,0)</x:f>
        <x:v>12.54908371827843</x:v>
      </x:c>
      <x:c r="Q19" t="n">
        <x:f>L19-P19</x:f>
        <x:v>0.45091628172156994</x:v>
      </x:c>
      <x:c r="R19" t="n">
        <x:f>Q19^2</x:f>
        <x:v>0.20332549312160622</x:v>
      </x:c>
    </x:row>
    <x:row r="20">
      <x:c r="A20" t="n">
        <x:v>19</x:v>
      </x:c>
      <x:c r="B20" t="n">
        <x:v>1</x:v>
      </x:c>
      <x:c r="C20" t="n">
        <x:v>3</x:v>
      </x:c>
      <x:c r="D20" t="n">
        <x:v>2</x:v>
      </x:c>
      <x:c r="E20" t="n">
        <x:v>17</x:v>
      </x:c>
      <x:c r="F20" t="n">
        <x:v>3</x:v>
      </x:c>
      <x:c r="G20" t="n">
        <x:v>2</x:v>
      </x:c>
      <x:c r="H20" t="n">
        <x:v>1</x:v>
      </x:c>
      <x:c r="I20" t="str">
        <x:v>GP</x:v>
      </x:c>
      <x:c r="J20" t="str">
        <x:v>M</x:v>
      </x:c>
      <x:c r="K20" t="str">
        <x:v>U</x:v>
      </x:c>
      <x:c r="L20" t="n">
        <x:v>8</x:v>
      </x:c>
      <x:c r="M20" t="n">
        <x:v>1</x:v>
      </x:c>
      <x:c r="N20" t="n">
        <x:v>7.394445638864134</x:v>
      </x:c>
      <x:c r="O20" t="n">
        <x:v>0.6055543611358658</x:v>
      </x:c>
      <x:c r="P20" t="n">
        <x:f>'Fixed Effects'!$K$2+IFERROR(VLOOKUP("grade_period",'Fixed Effects'!$J:$K,2,FALSE)*M20,0)+IFERROR(VLOOKUP("studytime",'Fixed Effects'!$J:$K,2,FALSE)*B20,0)+IFERROR(VLOOKUP("failures",'Fixed Effects'!$J:$K,2,FALSE)*C20,0)+IFERROR(VLOOKUP("absences",'Fixed Effects'!$J:$K,2,FALSE)*D20,0)+IFERROR(VLOOKUP("age",'Fixed Effects'!$J:$K,2,FALSE)*E20,0)+IFERROR(VLOOKUP("Medu",'Fixed Effects'!$J:$K,2,FALSE)*F20,0)+IFERROR(VLOOKUP("Fedu",'Fixed Effects'!$J:$K,2,FALSE)*G20,0)+IFERROR(VLOOKUP("traveltime",'Fixed Effects'!$J:$K,2,FALSE)*H20,0)</x:f>
        <x:v>7.440115370361862</x:v>
      </x:c>
      <x:c r="Q20" t="n">
        <x:f>L20-P20</x:f>
        <x:v>0.5598846296381383</x:v>
      </x:c>
      <x:c r="R20" t="n">
        <x:f>Q20^2</x:f>
        <x:v>0.31347079850503534</x:v>
      </x:c>
    </x:row>
    <x:row r="21">
      <x:c r="A21" t="n">
        <x:v>20</x:v>
      </x:c>
      <x:c r="B21" t="n">
        <x:v>1</x:v>
      </x:c>
      <x:c r="C21" t="n">
        <x:v>0</x:v>
      </x:c>
      <x:c r="D21" t="n">
        <x:v>6</x:v>
      </x:c>
      <x:c r="E21" t="n">
        <x:v>16</x:v>
      </x:c>
      <x:c r="F21" t="n">
        <x:v>4</x:v>
      </x:c>
      <x:c r="G21" t="n">
        <x:v>3</x:v>
      </x:c>
      <x:c r="H21" t="n">
        <x:v>1</x:v>
      </x:c>
      <x:c r="I21" t="str">
        <x:v>GP</x:v>
      </x:c>
      <x:c r="J21" t="str">
        <x:v>M</x:v>
      </x:c>
      <x:c r="K21" t="str">
        <x:v>U</x:v>
      </x:c>
      <x:c r="L21" t="n">
        <x:v>12</x:v>
      </x:c>
      <x:c r="M21" t="n">
        <x:v>1</x:v>
      </x:c>
      <x:c r="N21" t="n">
        <x:v>11.748632022689165</x:v>
      </x:c>
      <x:c r="O21" t="n">
        <x:v>0.25136797731083504</x:v>
      </x:c>
      <x:c r="P21" t="n">
        <x:f>'Fixed Effects'!$K$2+IFERROR(VLOOKUP("grade_period",'Fixed Effects'!$J:$K,2,FALSE)*M21,0)+IFERROR(VLOOKUP("studytime",'Fixed Effects'!$J:$K,2,FALSE)*B21,0)+IFERROR(VLOOKUP("failures",'Fixed Effects'!$J:$K,2,FALSE)*C21,0)+IFERROR(VLOOKUP("absences",'Fixed Effects'!$J:$K,2,FALSE)*D21,0)+IFERROR(VLOOKUP("age",'Fixed Effects'!$J:$K,2,FALSE)*E21,0)+IFERROR(VLOOKUP("Medu",'Fixed Effects'!$J:$K,2,FALSE)*F21,0)+IFERROR(VLOOKUP("Fedu",'Fixed Effects'!$J:$K,2,FALSE)*G21,0)+IFERROR(VLOOKUP("traveltime",'Fixed Effects'!$J:$K,2,FALSE)*H21,0)</x:f>
        <x:v>12.073445521353138</x:v>
      </x:c>
      <x:c r="Q21" t="n">
        <x:f>L21-P21</x:f>
        <x:v>-0.07344552135313798</x:v>
      </x:c>
      <x:c r="R21" t="n">
        <x:f>Q21^2</x:f>
        <x:v>0.005394244606834246</x:v>
      </x:c>
    </x:row>
    <x:row r="22">
      <x:c r="A22" t="n">
        <x:v>21</x:v>
      </x:c>
      <x:c r="B22" t="n">
        <x:v>2</x:v>
      </x:c>
      <x:c r="C22" t="n">
        <x:v>0</x:v>
      </x:c>
      <x:c r="D22" t="n">
        <x:v>0</x:v>
      </x:c>
      <x:c r="E22" t="n">
        <x:v>15</x:v>
      </x:c>
      <x:c r="F22" t="n">
        <x:v>4</x:v>
      </x:c>
      <x:c r="G22" t="n">
        <x:v>3</x:v>
      </x:c>
      <x:c r="H22" t="n">
        <x:v>1</x:v>
      </x:c>
      <x:c r="I22" t="str">
        <x:v>GP</x:v>
      </x:c>
      <x:c r="J22" t="str">
        <x:v>M</x:v>
      </x:c>
      <x:c r="K22" t="str">
        <x:v>U</x:v>
      </x:c>
      <x:c r="L22" t="n">
        <x:v>12</x:v>
      </x:c>
      <x:c r="M22" t="n">
        <x:v>1</x:v>
      </x:c>
      <x:c r="N22" t="n">
        <x:v>12.736243752006432</x:v>
      </x:c>
      <x:c r="O22" t="n">
        <x:v>-0.7362437520064322</x:v>
      </x:c>
      <x:c r="P22" t="n">
        <x:f>'Fixed Effects'!$K$2+IFERROR(VLOOKUP("grade_period",'Fixed Effects'!$J:$K,2,FALSE)*M22,0)+IFERROR(VLOOKUP("studytime",'Fixed Effects'!$J:$K,2,FALSE)*B22,0)+IFERROR(VLOOKUP("failures",'Fixed Effects'!$J:$K,2,FALSE)*C22,0)+IFERROR(VLOOKUP("absences",'Fixed Effects'!$J:$K,2,FALSE)*D22,0)+IFERROR(VLOOKUP("age",'Fixed Effects'!$J:$K,2,FALSE)*E22,0)+IFERROR(VLOOKUP("Medu",'Fixed Effects'!$J:$K,2,FALSE)*F22,0)+IFERROR(VLOOKUP("Fedu",'Fixed Effects'!$J:$K,2,FALSE)*G22,0)+IFERROR(VLOOKUP("traveltime",'Fixed Effects'!$J:$K,2,FALSE)*H22,0)</x:f>
        <x:v>12.895224987979146</x:v>
      </x:c>
      <x:c r="Q22" t="n">
        <x:f>L22-P22</x:f>
        <x:v>-0.8952249879791463</x:v>
      </x:c>
      <x:c r="R22" t="n">
        <x:f>Q22^2</x:f>
        <x:v>0.8014277791022626</x:v>
      </x:c>
    </x:row>
    <x:row r="23">
      <x:c r="A23" t="n">
        <x:v>22</x:v>
      </x:c>
      <x:c r="B23" t="n">
        <x:v>1</x:v>
      </x:c>
      <x:c r="C23" t="n">
        <x:v>0</x:v>
      </x:c>
      <x:c r="D23" t="n">
        <x:v>0</x:v>
      </x:c>
      <x:c r="E23" t="n">
        <x:v>15</x:v>
      </x:c>
      <x:c r="F23" t="n">
        <x:v>4</x:v>
      </x:c>
      <x:c r="G23" t="n">
        <x:v>4</x:v>
      </x:c>
      <x:c r="H23" t="n">
        <x:v>1</x:v>
      </x:c>
      <x:c r="I23" t="str">
        <x:v>GP</x:v>
      </x:c>
      <x:c r="J23" t="str">
        <x:v>M</x:v>
      </x:c>
      <x:c r="K23" t="str">
        <x:v>U</x:v>
      </x:c>
      <x:c r="L23" t="n">
        <x:v>11</x:v>
      </x:c>
      <x:c r="M23" t="n">
        <x:v>1</x:v>
      </x:c>
      <x:c r="N23" t="n">
        <x:v>11.474321073493853</x:v>
      </x:c>
      <x:c r="O23" t="n">
        <x:v>-0.47432107349385255</x:v>
      </x:c>
      <x:c r="P23" t="n">
        <x:f>'Fixed Effects'!$K$2+IFERROR(VLOOKUP("grade_period",'Fixed Effects'!$J:$K,2,FALSE)*M23,0)+IFERROR(VLOOKUP("studytime",'Fixed Effects'!$J:$K,2,FALSE)*B23,0)+IFERROR(VLOOKUP("failures",'Fixed Effects'!$J:$K,2,FALSE)*C23,0)+IFERROR(VLOOKUP("absences",'Fixed Effects'!$J:$K,2,FALSE)*D23,0)+IFERROR(VLOOKUP("age",'Fixed Effects'!$J:$K,2,FALSE)*E23,0)+IFERROR(VLOOKUP("Medu",'Fixed Effects'!$J:$K,2,FALSE)*F23,0)+IFERROR(VLOOKUP("Fedu",'Fixed Effects'!$J:$K,2,FALSE)*G23,0)+IFERROR(VLOOKUP("traveltime",'Fixed Effects'!$J:$K,2,FALSE)*H23,0)</x:f>
        <x:v>12.589221886336682</x:v>
      </x:c>
      <x:c r="Q23" t="n">
        <x:f>L23-P23</x:f>
        <x:v>-1.5892218863366825</x:v>
      </x:c>
      <x:c r="R23" t="n">
        <x:f>Q23^2</x:f>
        <x:v>2.525626204011523</x:v>
      </x:c>
    </x:row>
    <x:row r="24">
      <x:c r="A24" t="n">
        <x:v>23</x:v>
      </x:c>
      <x:c r="B24" t="n">
        <x:v>2</x:v>
      </x:c>
      <x:c r="C24" t="n">
        <x:v>0</x:v>
      </x:c>
      <x:c r="D24" t="n">
        <x:v>0</x:v>
      </x:c>
      <x:c r="E24" t="n">
        <x:v>16</x:v>
      </x:c>
      <x:c r="F24" t="n">
        <x:v>4</x:v>
      </x:c>
      <x:c r="G24" t="n">
        <x:v>2</x:v>
      </x:c>
      <x:c r="H24" t="n">
        <x:v>1</x:v>
      </x:c>
      <x:c r="I24" t="str">
        <x:v>GP</x:v>
      </x:c>
      <x:c r="J24" t="str">
        <x:v>M</x:v>
      </x:c>
      <x:c r="K24" t="str">
        <x:v>U</x:v>
      </x:c>
      <x:c r="L24" t="n">
        <x:v>12</x:v>
      </x:c>
      <x:c r="M24" t="n">
        <x:v>1</x:v>
      </x:c>
      <x:c r="N24" t="n">
        <x:v>12.72840659200783</x:v>
      </x:c>
      <x:c r="O24" t="n">
        <x:v>-0.7284065920078309</x:v>
      </x:c>
      <x:c r="P24" t="n">
        <x:f>'Fixed Effects'!$K$2+IFERROR(VLOOKUP("grade_period",'Fixed Effects'!$J:$K,2,FALSE)*M24,0)+IFERROR(VLOOKUP("studytime",'Fixed Effects'!$J:$K,2,FALSE)*B24,0)+IFERROR(VLOOKUP("failures",'Fixed Effects'!$J:$K,2,FALSE)*C24,0)+IFERROR(VLOOKUP("absences",'Fixed Effects'!$J:$K,2,FALSE)*D24,0)+IFERROR(VLOOKUP("age",'Fixed Effects'!$J:$K,2,FALSE)*E24,0)+IFERROR(VLOOKUP("Medu",'Fixed Effects'!$J:$K,2,FALSE)*F24,0)+IFERROR(VLOOKUP("Fedu",'Fixed Effects'!$J:$K,2,FALSE)*G24,0)+IFERROR(VLOOKUP("traveltime",'Fixed Effects'!$J:$K,2,FALSE)*H24,0)</x:f>
        <x:v>12.782477787755713</x:v>
      </x:c>
      <x:c r="Q24" t="n">
        <x:f>L24-P24</x:f>
        <x:v>-0.7824777877557132</x:v>
      </x:c>
      <x:c r="R24" t="n">
        <x:f>Q24^2</x:f>
        <x:v>0.6122714883310749</x:v>
      </x:c>
    </x:row>
    <x:row r="25">
      <x:c r="A25" t="n">
        <x:v>24</x:v>
      </x:c>
      <x:c r="B25" t="n">
        <x:v>2</x:v>
      </x:c>
      <x:c r="C25" t="n">
        <x:v>0</x:v>
      </x:c>
      <x:c r="D25" t="n">
        <x:v>2</x:v>
      </x:c>
      <x:c r="E25" t="n">
        <x:v>16</x:v>
      </x:c>
      <x:c r="F25" t="n">
        <x:v>2</x:v>
      </x:c>
      <x:c r="G25" t="n">
        <x:v>2</x:v>
      </x:c>
      <x:c r="H25" t="n">
        <x:v>2</x:v>
      </x:c>
      <x:c r="I25" t="str">
        <x:v>GP</x:v>
      </x:c>
      <x:c r="J25" t="str">
        <x:v>M</x:v>
      </x:c>
      <x:c r="K25" t="str">
        <x:v>U</x:v>
      </x:c>
      <x:c r="L25" t="n">
        <x:v>10</x:v>
      </x:c>
      <x:c r="M25" t="n">
        <x:v>1</x:v>
      </x:c>
      <x:c r="N25" t="n">
        <x:v>9.890090453542854</x:v>
      </x:c>
      <x:c r="O25" t="n">
        <x:v>0.10990954645714623</x:v>
      </x:c>
      <x:c r="P25" t="n">
        <x:f>'Fixed Effects'!$K$2+IFERROR(VLOOKUP("grade_period",'Fixed Effects'!$J:$K,2,FALSE)*M25,0)+IFERROR(VLOOKUP("studytime",'Fixed Effects'!$J:$K,2,FALSE)*B25,0)+IFERROR(VLOOKUP("failures",'Fixed Effects'!$J:$K,2,FALSE)*C25,0)+IFERROR(VLOOKUP("absences",'Fixed Effects'!$J:$K,2,FALSE)*D25,0)+IFERROR(VLOOKUP("age",'Fixed Effects'!$J:$K,2,FALSE)*E25,0)+IFERROR(VLOOKUP("Medu",'Fixed Effects'!$J:$K,2,FALSE)*F25,0)+IFERROR(VLOOKUP("Fedu",'Fixed Effects'!$J:$K,2,FALSE)*G25,0)+IFERROR(VLOOKUP("traveltime",'Fixed Effects'!$J:$K,2,FALSE)*H25,0)</x:f>
        <x:v>12.108499294607679</x:v>
      </x:c>
      <x:c r="Q25" t="n">
        <x:f>L25-P25</x:f>
        <x:v>-2.108499294607679</x:v>
      </x:c>
      <x:c r="R25" t="n">
        <x:f>Q25^2</x:f>
        <x:v>4.445769275361079</x:v>
      </x:c>
    </x:row>
    <x:row r="26">
      <x:c r="A26" t="n">
        <x:v>25</x:v>
      </x:c>
      <x:c r="B26" t="n">
        <x:v>3</x:v>
      </x:c>
      <x:c r="C26" t="n">
        <x:v>0</x:v>
      </x:c>
      <x:c r="D26" t="n">
        <x:v>2</x:v>
      </x:c>
      <x:c r="E26" t="n">
        <x:v>15</x:v>
      </x:c>
      <x:c r="F26" t="n">
        <x:v>2</x:v>
      </x:c>
      <x:c r="G26" t="n">
        <x:v>4</x:v>
      </x:c>
      <x:c r="H26" t="n">
        <x:v>1</x:v>
      </x:c>
      <x:c r="I26" t="str">
        <x:v>GP</x:v>
      </x:c>
      <x:c r="J26" t="str">
        <x:v>F</x:v>
      </x:c>
      <x:c r="K26" t="str">
        <x:v>R</x:v>
      </x:c>
      <x:c r="L26" t="n">
        <x:v>10</x:v>
      </x:c>
      <x:c r="M26" t="n">
        <x:v>1</x:v>
      </x:c>
      <x:c r="N26" t="n">
        <x:v>10.271342594815621</x:v>
      </x:c>
      <x:c r="O26" t="n">
        <x:v>-0.2713425948156214</x:v>
      </x:c>
      <x:c r="P26" t="n">
        <x:f>'Fixed Effects'!$K$2+IFERROR(VLOOKUP("grade_period",'Fixed Effects'!$J:$K,2,FALSE)*M26,0)+IFERROR(VLOOKUP("studytime",'Fixed Effects'!$J:$K,2,FALSE)*B26,0)+IFERROR(VLOOKUP("failures",'Fixed Effects'!$J:$K,2,FALSE)*C26,0)+IFERROR(VLOOKUP("absences",'Fixed Effects'!$J:$K,2,FALSE)*D26,0)+IFERROR(VLOOKUP("age",'Fixed Effects'!$J:$K,2,FALSE)*E26,0)+IFERROR(VLOOKUP("Medu",'Fixed Effects'!$J:$K,2,FALSE)*F26,0)+IFERROR(VLOOKUP("Fedu",'Fixed Effects'!$J:$K,2,FALSE)*G26,0)+IFERROR(VLOOKUP("traveltime",'Fixed Effects'!$J:$K,2,FALSE)*H26,0)</x:f>
        <x:v>12.834486499105607</x:v>
      </x:c>
      <x:c r="Q26" t="n">
        <x:f>L26-P26</x:f>
        <x:v>-2.8344864991056067</x:v>
      </x:c>
      <x:c r="R26" t="n">
        <x:f>Q26^2</x:f>
        <x:v>8.034313713611958</x:v>
      </x:c>
    </x:row>
    <x:row r="27">
      <x:c r="A27" t="n">
        <x:v>26</x:v>
      </x:c>
      <x:c r="B27" t="n">
        <x:v>1</x:v>
      </x:c>
      <x:c r="C27" t="n">
        <x:v>0</x:v>
      </x:c>
      <x:c r="D27" t="n">
        <x:v>6</x:v>
      </x:c>
      <x:c r="E27" t="n">
        <x:v>16</x:v>
      </x:c>
      <x:c r="F27" t="n">
        <x:v>2</x:v>
      </x:c>
      <x:c r="G27" t="n">
        <x:v>2</x:v>
      </x:c>
      <x:c r="H27" t="n">
        <x:v>1</x:v>
      </x:c>
      <x:c r="I27" t="str">
        <x:v>GP</x:v>
      </x:c>
      <x:c r="J27" t="str">
        <x:v>F</x:v>
      </x:c>
      <x:c r="K27" t="str">
        <x:v>U</x:v>
      </x:c>
      <x:c r="L27" t="n">
        <x:v>10</x:v>
      </x:c>
      <x:c r="M27" t="n">
        <x:v>1</x:v>
      </x:c>
      <x:c r="N27" t="n">
        <x:v>10.80945097295519</x:v>
      </x:c>
      <x:c r="O27" t="n">
        <x:v>-0.8094509729551902</x:v>
      </x:c>
      <x:c r="P27" t="n">
        <x:f>'Fixed Effects'!$K$2+IFERROR(VLOOKUP("grade_period",'Fixed Effects'!$J:$K,2,FALSE)*M27,0)+IFERROR(VLOOKUP("studytime",'Fixed Effects'!$J:$K,2,FALSE)*B27,0)+IFERROR(VLOOKUP("failures",'Fixed Effects'!$J:$K,2,FALSE)*C27,0)+IFERROR(VLOOKUP("absences",'Fixed Effects'!$J:$K,2,FALSE)*D27,0)+IFERROR(VLOOKUP("age",'Fixed Effects'!$J:$K,2,FALSE)*E27,0)+IFERROR(VLOOKUP("Medu",'Fixed Effects'!$J:$K,2,FALSE)*F27,0)+IFERROR(VLOOKUP("Fedu",'Fixed Effects'!$J:$K,2,FALSE)*G27,0)+IFERROR(VLOOKUP("traveltime",'Fixed Effects'!$J:$K,2,FALSE)*H27,0)</x:f>
        <x:v>11.367330441878574</x:v>
      </x:c>
      <x:c r="Q27" t="n">
        <x:f>L27-P27</x:f>
        <x:v>-1.3673304418785737</x:v>
      </x:c>
      <x:c r="R27" t="n">
        <x:f>Q27^2</x:f>
        <x:v>1.8695925372878555</x:v>
      </x:c>
    </x:row>
    <x:row r="28">
      <x:c r="A28" t="n">
        <x:v>27</x:v>
      </x:c>
      <x:c r="B28" t="n">
        <x:v>1</x:v>
      </x:c>
      <x:c r="C28" t="n">
        <x:v>0</x:v>
      </x:c>
      <x:c r="D28" t="n">
        <x:v>8</x:v>
      </x:c>
      <x:c r="E28" t="n">
        <x:v>15</x:v>
      </x:c>
      <x:c r="F28" t="n">
        <x:v>2</x:v>
      </x:c>
      <x:c r="G28" t="n">
        <x:v>2</x:v>
      </x:c>
      <x:c r="H28" t="n">
        <x:v>1</x:v>
      </x:c>
      <x:c r="I28" t="str">
        <x:v>GP</x:v>
      </x:c>
      <x:c r="J28" t="str">
        <x:v>M</x:v>
      </x:c>
      <x:c r="K28" t="str">
        <x:v>U</x:v>
      </x:c>
      <x:c r="L28" t="n">
        <x:v>11</x:v>
      </x:c>
      <x:c r="M28" t="n">
        <x:v>1</x:v>
      </x:c>
      <x:c r="N28" t="n">
        <x:v>11.376908989817037</x:v>
      </x:c>
      <x:c r="O28" t="n">
        <x:v>-0.37690898981703747</x:v>
      </x:c>
      <x:c r="P28" t="n">
        <x:f>'Fixed Effects'!$K$2+IFERROR(VLOOKUP("grade_period",'Fixed Effects'!$J:$K,2,FALSE)*M28,0)+IFERROR(VLOOKUP("studytime",'Fixed Effects'!$J:$K,2,FALSE)*B28,0)+IFERROR(VLOOKUP("failures",'Fixed Effects'!$J:$K,2,FALSE)*C28,0)+IFERROR(VLOOKUP("absences",'Fixed Effects'!$J:$K,2,FALSE)*D28,0)+IFERROR(VLOOKUP("age",'Fixed Effects'!$J:$K,2,FALSE)*E28,0)+IFERROR(VLOOKUP("Medu",'Fixed Effects'!$J:$K,2,FALSE)*F28,0)+IFERROR(VLOOKUP("Fedu",'Fixed Effects'!$J:$K,2,FALSE)*G28,0)+IFERROR(VLOOKUP("traveltime",'Fixed Effects'!$J:$K,2,FALSE)*H28,0)</x:f>
        <x:v>11.18782907255577</x:v>
      </x:c>
      <x:c r="Q28" t="n">
        <x:f>L28-P28</x:f>
        <x:v>-0.18782907255577008</x:v>
      </x:c>
      <x:c r="R28" t="n">
        <x:f>Q28^2</x:f>
        <x:v>0.03527976049716074</x:v>
      </x:c>
    </x:row>
    <x:row r="29">
      <x:c r="A29" t="n">
        <x:v>28</x:v>
      </x:c>
      <x:c r="B29" t="n">
        <x:v>1</x:v>
      </x:c>
      <x:c r="C29" t="n">
        <x:v>0</x:v>
      </x:c>
      <x:c r="D29" t="n">
        <x:v>0</x:v>
      </x:c>
      <x:c r="E29" t="n">
        <x:v>15</x:v>
      </x:c>
      <x:c r="F29" t="n">
        <x:v>4</x:v>
      </x:c>
      <x:c r="G29" t="n">
        <x:v>2</x:v>
      </x:c>
      <x:c r="H29" t="n">
        <x:v>1</x:v>
      </x:c>
      <x:c r="I29" t="str">
        <x:v>GP</x:v>
      </x:c>
      <x:c r="J29" t="str">
        <x:v>M</x:v>
      </x:c>
      <x:c r="K29" t="str">
        <x:v>U</x:v>
      </x:c>
      <x:c r="L29" t="n">
        <x:v>11</x:v>
      </x:c>
      <x:c r="M29" t="n">
        <x:v>1</x:v>
      </x:c>
      <x:c r="N29" t="n">
        <x:v>10.832042699941137</x:v>
      </x:c>
      <x:c r="O29" t="n">
        <x:v>0.16795730005886256</x:v>
      </x:c>
      <x:c r="P29" t="n">
        <x:f>'Fixed Effects'!$K$2+IFERROR(VLOOKUP("grade_period",'Fixed Effects'!$J:$K,2,FALSE)*M29,0)+IFERROR(VLOOKUP("studytime",'Fixed Effects'!$J:$K,2,FALSE)*B29,0)+IFERROR(VLOOKUP("failures",'Fixed Effects'!$J:$K,2,FALSE)*C29,0)+IFERROR(VLOOKUP("absences",'Fixed Effects'!$J:$K,2,FALSE)*D29,0)+IFERROR(VLOOKUP("age",'Fixed Effects'!$J:$K,2,FALSE)*E29,0)+IFERROR(VLOOKUP("Medu",'Fixed Effects'!$J:$K,2,FALSE)*F29,0)+IFERROR(VLOOKUP("Fedu",'Fixed Effects'!$J:$K,2,FALSE)*G29,0)+IFERROR(VLOOKUP("traveltime",'Fixed Effects'!$J:$K,2,FALSE)*H29,0)</x:f>
        <x:v>12.273410857084285</x:v>
      </x:c>
      <x:c r="Q29" t="n">
        <x:f>L29-P29</x:f>
        <x:v>-1.2734108570842846</x:v>
      </x:c>
      <x:c r="R29" t="n">
        <x:f>Q29^2</x:f>
        <x:v>1.6215752109401322</x:v>
      </x:c>
    </x:row>
    <x:row r="30">
      <x:c r="A30" t="n">
        <x:v>29</x:v>
      </x:c>
      <x:c r="B30" t="n">
        <x:v>2</x:v>
      </x:c>
      <x:c r="C30" t="n">
        <x:v>0</x:v>
      </x:c>
      <x:c r="D30" t="n">
        <x:v>2</x:v>
      </x:c>
      <x:c r="E30" t="n">
        <x:v>16</x:v>
      </x:c>
      <x:c r="F30" t="n">
        <x:v>3</x:v>
      </x:c>
      <x:c r="G30" t="n">
        <x:v>4</x:v>
      </x:c>
      <x:c r="H30" t="n">
        <x:v>1</x:v>
      </x:c>
      <x:c r="I30" t="str">
        <x:v>GP</x:v>
      </x:c>
      <x:c r="J30" t="str">
        <x:v>M</x:v>
      </x:c>
      <x:c r="K30" t="str">
        <x:v>U</x:v>
      </x:c>
      <x:c r="L30" t="n">
        <x:v>12</x:v>
      </x:c>
      <x:c r="M30" t="n">
        <x:v>1</x:v>
      </x:c>
      <x:c r="N30" t="n">
        <x:v>12.101641260688831</x:v>
      </x:c>
      <x:c r="O30" t="n">
        <x:v>-0.10164126068883128</x:v>
      </x:c>
      <x:c r="P30" t="n">
        <x:f>'Fixed Effects'!$K$2+IFERROR(VLOOKUP("grade_period",'Fixed Effects'!$J:$K,2,FALSE)*M30,0)+IFERROR(VLOOKUP("studytime",'Fixed Effects'!$J:$K,2,FALSE)*B30,0)+IFERROR(VLOOKUP("failures",'Fixed Effects'!$J:$K,2,FALSE)*C30,0)+IFERROR(VLOOKUP("absences",'Fixed Effects'!$J:$K,2,FALSE)*D30,0)+IFERROR(VLOOKUP("age",'Fixed Effects'!$J:$K,2,FALSE)*E30,0)+IFERROR(VLOOKUP("Medu",'Fixed Effects'!$J:$K,2,FALSE)*F30,0)+IFERROR(VLOOKUP("Fedu",'Fixed Effects'!$J:$K,2,FALSE)*G30,0)+IFERROR(VLOOKUP("traveltime",'Fixed Effects'!$J:$K,2,FALSE)*H30,0)</x:f>
        <x:v>12.689840979663892</x:v>
      </x:c>
      <x:c r="Q30" t="n">
        <x:f>L30-P30</x:f>
        <x:v>-0.6898409796638916</x:v>
      </x:c>
      <x:c r="R30" t="n">
        <x:f>Q30^2</x:f>
        <x:v>0.4758805772236377</x:v>
      </x:c>
    </x:row>
    <x:row r="31">
      <x:c r="A31" t="n">
        <x:v>30</x:v>
      </x:c>
      <x:c r="B31" t="n">
        <x:v>2</x:v>
      </x:c>
      <x:c r="C31" t="n">
        <x:v>0</x:v>
      </x:c>
      <x:c r="D31" t="n">
        <x:v>4</x:v>
      </x:c>
      <x:c r="E31" t="n">
        <x:v>16</x:v>
      </x:c>
      <x:c r="F31" t="n">
        <x:v>4</x:v>
      </x:c>
      <x:c r="G31" t="n">
        <x:v>4</x:v>
      </x:c>
      <x:c r="H31" t="n">
        <x:v>1</x:v>
      </x:c>
      <x:c r="I31" t="str">
        <x:v>GP</x:v>
      </x:c>
      <x:c r="J31" t="str">
        <x:v>M</x:v>
      </x:c>
      <x:c r="K31" t="str">
        <x:v>U</x:v>
      </x:c>
      <x:c r="L31" t="n">
        <x:v>12</x:v>
      </x:c>
      <x:c r="M31" t="n">
        <x:v>1</x:v>
      </x:c>
      <x:c r="N31" t="n">
        <x:v>11.491030162054072</x:v>
      </x:c>
      <x:c r="O31" t="n">
        <x:v>0.5089698379459282</x:v>
      </x:c>
      <x:c r="P31" t="n">
        <x:f>'Fixed Effects'!$K$2+IFERROR(VLOOKUP("grade_period",'Fixed Effects'!$J:$K,2,FALSE)*M31,0)+IFERROR(VLOOKUP("studytime",'Fixed Effects'!$J:$K,2,FALSE)*B31,0)+IFERROR(VLOOKUP("failures",'Fixed Effects'!$J:$K,2,FALSE)*C31,0)+IFERROR(VLOOKUP("absences",'Fixed Effects'!$J:$K,2,FALSE)*D31,0)+IFERROR(VLOOKUP("age",'Fixed Effects'!$J:$K,2,FALSE)*E31,0)+IFERROR(VLOOKUP("Medu",'Fixed Effects'!$J:$K,2,FALSE)*F31,0)+IFERROR(VLOOKUP("Fedu",'Fixed Effects'!$J:$K,2,FALSE)*G31,0)+IFERROR(VLOOKUP("traveltime",'Fixed Effects'!$J:$K,2,FALSE)*H31,0)</x:f>
        <x:v>12.829602707168037</x:v>
      </x:c>
      <x:c r="Q31" t="n">
        <x:f>L31-P31</x:f>
        <x:v>-0.8296027071680374</x:v>
      </x:c>
      <x:c r="R31" t="n">
        <x:f>Q31^2</x:f>
        <x:v>0.6882406517405364</x:v>
      </x:c>
    </x:row>
    <x:row r="32">
      <x:c r="A32" t="n">
        <x:v>31</x:v>
      </x:c>
      <x:c r="B32" t="n">
        <x:v>2</x:v>
      </x:c>
      <x:c r="C32" t="n">
        <x:v>0</x:v>
      </x:c>
      <x:c r="D32" t="n">
        <x:v>0</x:v>
      </x:c>
      <x:c r="E32" t="n">
        <x:v>15</x:v>
      </x:c>
      <x:c r="F32" t="n">
        <x:v>4</x:v>
      </x:c>
      <x:c r="G32" t="n">
        <x:v>4</x:v>
      </x:c>
      <x:c r="H32" t="n">
        <x:v>1</x:v>
      </x:c>
      <x:c r="I32" t="str">
        <x:v>GP</x:v>
      </x:c>
      <x:c r="J32" t="str">
        <x:v>M</x:v>
      </x:c>
      <x:c r="K32" t="str">
        <x:v>U</x:v>
      </x:c>
      <x:c r="L32" t="n">
        <x:v>10</x:v>
      </x:c>
      <x:c r="M32" t="n">
        <x:v>1</x:v>
      </x:c>
      <x:c r="N32" t="n">
        <x:v>10.57607868721989</x:v>
      </x:c>
      <x:c r="O32" t="n">
        <x:v>-0.5760786872198906</x:v>
      </x:c>
      <x:c r="P32" t="n">
        <x:f>'Fixed Effects'!$K$2+IFERROR(VLOOKUP("grade_period",'Fixed Effects'!$J:$K,2,FALSE)*M32,0)+IFERROR(VLOOKUP("studytime",'Fixed Effects'!$J:$K,2,FALSE)*B32,0)+IFERROR(VLOOKUP("failures",'Fixed Effects'!$J:$K,2,FALSE)*C32,0)+IFERROR(VLOOKUP("absences",'Fixed Effects'!$J:$K,2,FALSE)*D32,0)+IFERROR(VLOOKUP("age",'Fixed Effects'!$J:$K,2,FALSE)*E32,0)+IFERROR(VLOOKUP("Medu",'Fixed Effects'!$J:$K,2,FALSE)*F32,0)+IFERROR(VLOOKUP("Fedu",'Fixed Effects'!$J:$K,2,FALSE)*G32,0)+IFERROR(VLOOKUP("traveltime",'Fixed Effects'!$J:$K,2,FALSE)*H32,0)</x:f>
        <x:v>13.053130502605345</x:v>
      </x:c>
      <x:c r="Q32" t="n">
        <x:f>L32-P32</x:f>
        <x:v>-3.0531305026053452</x:v>
      </x:c>
      <x:c r="R32" t="n">
        <x:f>Q32^2</x:f>
        <x:v>9.321605865939167</x:v>
      </x:c>
    </x:row>
    <x:row r="33">
      <x:c r="A33" t="n">
        <x:v>32</x:v>
      </x:c>
      <x:c r="B33" t="n">
        <x:v>2</x:v>
      </x:c>
      <x:c r="C33" t="n">
        <x:v>0</x:v>
      </x:c>
      <x:c r="D33" t="n">
        <x:v>2</x:v>
      </x:c>
      <x:c r="E33" t="n">
        <x:v>15</x:v>
      </x:c>
      <x:c r="F33" t="n">
        <x:v>4</x:v>
      </x:c>
      <x:c r="G33" t="n">
        <x:v>4</x:v>
      </x:c>
      <x:c r="H33" t="n">
        <x:v>2</x:v>
      </x:c>
      <x:c r="I33" t="str">
        <x:v>GP</x:v>
      </x:c>
      <x:c r="J33" t="str">
        <x:v>M</x:v>
      </x:c>
      <x:c r="K33" t="str">
        <x:v>U</x:v>
      </x:c>
      <x:c r="L33" t="n">
        <x:v>15</x:v>
      </x:c>
      <x:c r="M33" t="n">
        <x:v>1</x:v>
      </x:c>
      <x:c r="N33" t="n">
        <x:v>14.59945578389911</x:v>
      </x:c>
      <x:c r="O33" t="n">
        <x:v>0.4005442161008901</x:v>
      </x:c>
      <x:c r="P33" t="n">
        <x:f>'Fixed Effects'!$K$2+IFERROR(VLOOKUP("grade_period",'Fixed Effects'!$J:$K,2,FALSE)*M33,0)+IFERROR(VLOOKUP("studytime",'Fixed Effects'!$J:$K,2,FALSE)*B33,0)+IFERROR(VLOOKUP("failures",'Fixed Effects'!$J:$K,2,FALSE)*C33,0)+IFERROR(VLOOKUP("absences",'Fixed Effects'!$J:$K,2,FALSE)*D33,0)+IFERROR(VLOOKUP("age",'Fixed Effects'!$J:$K,2,FALSE)*E33,0)+IFERROR(VLOOKUP("Medu",'Fixed Effects'!$J:$K,2,FALSE)*F33,0)+IFERROR(VLOOKUP("Fedu",'Fixed Effects'!$J:$K,2,FALSE)*G33,0)+IFERROR(VLOOKUP("traveltime",'Fixed Effects'!$J:$K,2,FALSE)*H33,0)</x:f>
        <x:v>12.927361574305676</x:v>
      </x:c>
      <x:c r="Q33" t="n">
        <x:f>L33-P33</x:f>
        <x:v>2.0726384256943238</x:v>
      </x:c>
      <x:c r="R33" t="n">
        <x:f>Q33^2</x:f>
        <x:v>4.295830043664645</x:v>
      </x:c>
    </x:row>
    <x:row r="34">
      <x:c r="A34" t="n">
        <x:v>33</x:v>
      </x:c>
      <x:c r="B34" t="n">
        <x:v>2</x:v>
      </x:c>
      <x:c r="C34" t="n">
        <x:v>0</x:v>
      </x:c>
      <x:c r="D34" t="n">
        <x:v>0</x:v>
      </x:c>
      <x:c r="E34" t="n">
        <x:v>15</x:v>
      </x:c>
      <x:c r="F34" t="n">
        <x:v>4</x:v>
      </x:c>
      <x:c r="G34" t="n">
        <x:v>3</x:v>
      </x:c>
      <x:c r="H34" t="n">
        <x:v>1</x:v>
      </x:c>
      <x:c r="I34" t="str">
        <x:v>GP</x:v>
      </x:c>
      <x:c r="J34" t="str">
        <x:v>M</x:v>
      </x:c>
      <x:c r="K34" t="str">
        <x:v>R</x:v>
      </x:c>
      <x:c r="L34" t="n">
        <x:v>13</x:v>
      </x:c>
      <x:c r="M34" t="n">
        <x:v>1</x:v>
      </x:c>
      <x:c r="N34" t="n">
        <x:v>13.646967184805519</x:v>
      </x:c>
      <x:c r="O34" t="n">
        <x:v>-0.6469671848055185</x:v>
      </x:c>
      <x:c r="P34" t="n">
        <x:f>'Fixed Effects'!$K$2+IFERROR(VLOOKUP("grade_period",'Fixed Effects'!$J:$K,2,FALSE)*M34,0)+IFERROR(VLOOKUP("studytime",'Fixed Effects'!$J:$K,2,FALSE)*B34,0)+IFERROR(VLOOKUP("failures",'Fixed Effects'!$J:$K,2,FALSE)*C34,0)+IFERROR(VLOOKUP("absences",'Fixed Effects'!$J:$K,2,FALSE)*D34,0)+IFERROR(VLOOKUP("age",'Fixed Effects'!$J:$K,2,FALSE)*E34,0)+IFERROR(VLOOKUP("Medu",'Fixed Effects'!$J:$K,2,FALSE)*F34,0)+IFERROR(VLOOKUP("Fedu",'Fixed Effects'!$J:$K,2,FALSE)*G34,0)+IFERROR(VLOOKUP("traveltime",'Fixed Effects'!$J:$K,2,FALSE)*H34,0)</x:f>
        <x:v>12.895224987979146</x:v>
      </x:c>
      <x:c r="Q34" t="n">
        <x:f>L34-P34</x:f>
        <x:v>0.10477501202085371</x:v>
      </x:c>
      <x:c r="R34" t="n">
        <x:f>Q34^2</x:f>
        <x:v>0.010977803143970039</x:v>
      </x:c>
    </x:row>
    <x:row r="35">
      <x:c r="A35" t="n">
        <x:v>34</x:v>
      </x:c>
      <x:c r="B35" t="n">
        <x:v>2</x:v>
      </x:c>
      <x:c r="C35" t="n">
        <x:v>0</x:v>
      </x:c>
      <x:c r="D35" t="n">
        <x:v>0</x:v>
      </x:c>
      <x:c r="E35" t="n">
        <x:v>15</x:v>
      </x:c>
      <x:c r="F35" t="n">
        <x:v>3</x:v>
      </x:c>
      <x:c r="G35" t="n">
        <x:v>3</x:v>
      </x:c>
      <x:c r="H35" t="n">
        <x:v>1</x:v>
      </x:c>
      <x:c r="I35" t="str">
        <x:v>GP</x:v>
      </x:c>
      <x:c r="J35" t="str">
        <x:v>M</x:v>
      </x:c>
      <x:c r="K35" t="str">
        <x:v>U</x:v>
      </x:c>
      <x:c r="L35" t="n">
        <x:v>13</x:v>
      </x:c>
      <x:c r="M35" t="n">
        <x:v>1</x:v>
      </x:c>
      <x:c r="N35" t="n">
        <x:v>12.096864417442594</x:v>
      </x:c>
      <x:c r="O35" t="n">
        <x:v>0.9031355825574057</x:v>
      </x:c>
      <x:c r="P35" t="n">
        <x:f>'Fixed Effects'!$K$2+IFERROR(VLOOKUP("grade_period",'Fixed Effects'!$J:$K,2,FALSE)*M35,0)+IFERROR(VLOOKUP("studytime",'Fixed Effects'!$J:$K,2,FALSE)*B35,0)+IFERROR(VLOOKUP("failures",'Fixed Effects'!$J:$K,2,FALSE)*C35,0)+IFERROR(VLOOKUP("absences",'Fixed Effects'!$J:$K,2,FALSE)*D35,0)+IFERROR(VLOOKUP("age",'Fixed Effects'!$J:$K,2,FALSE)*E35,0)+IFERROR(VLOOKUP("Medu",'Fixed Effects'!$J:$K,2,FALSE)*F35,0)+IFERROR(VLOOKUP("Fedu",'Fixed Effects'!$J:$K,2,FALSE)*G35,0)+IFERROR(VLOOKUP("traveltime",'Fixed Effects'!$J:$K,2,FALSE)*H35,0)</x:f>
        <x:v>12.621120205554964</x:v>
      </x:c>
      <x:c r="Q35" t="n">
        <x:f>L35-P35</x:f>
        <x:v>0.3788797944450355</x:v>
      </x:c>
      <x:c r="R35" t="n">
        <x:f>Q35^2</x:f>
        <x:v>0.14354989863871234</x:v>
      </x:c>
    </x:row>
    <x:row r="36">
      <x:c r="A36" t="n">
        <x:v>35</x:v>
      </x:c>
      <x:c r="B36" t="n">
        <x:v>1</x:v>
      </x:c>
      <x:c r="C36" t="n">
        <x:v>0</x:v>
      </x:c>
      <x:c r="D36" t="n">
        <x:v>4</x:v>
      </x:c>
      <x:c r="E36" t="n">
        <x:v>16</x:v>
      </x:c>
      <x:c r="F36" t="n">
        <x:v>3</x:v>
      </x:c>
      <x:c r="G36" t="n">
        <x:v>2</x:v>
      </x:c>
      <x:c r="H36" t="n">
        <x:v>1</x:v>
      </x:c>
      <x:c r="I36" t="str">
        <x:v>GP</x:v>
      </x:c>
      <x:c r="J36" t="str">
        <x:v>M</x:v>
      </x:c>
      <x:c r="K36" t="str">
        <x:v>U</x:v>
      </x:c>
      <x:c r="L36" t="n">
        <x:v>12</x:v>
      </x:c>
      <x:c r="M36" t="n">
        <x:v>1</x:v>
      </x:c>
      <x:c r="N36" t="n">
        <x:v>11.727940903102203</x:v>
      </x:c>
      <x:c r="O36" t="n">
        <x:v>0.27205909689779695</x:v>
      </x:c>
      <x:c r="P36" t="n">
        <x:f>'Fixed Effects'!$K$2+IFERROR(VLOOKUP("grade_period",'Fixed Effects'!$J:$K,2,FALSE)*M36,0)+IFERROR(VLOOKUP("studytime",'Fixed Effects'!$J:$K,2,FALSE)*B36,0)+IFERROR(VLOOKUP("failures",'Fixed Effects'!$J:$K,2,FALSE)*C36,0)+IFERROR(VLOOKUP("absences",'Fixed Effects'!$J:$K,2,FALSE)*D36,0)+IFERROR(VLOOKUP("age",'Fixed Effects'!$J:$K,2,FALSE)*E36,0)+IFERROR(VLOOKUP("Medu",'Fixed Effects'!$J:$K,2,FALSE)*F36,0)+IFERROR(VLOOKUP("Fedu",'Fixed Effects'!$J:$K,2,FALSE)*G36,0)+IFERROR(VLOOKUP("traveltime",'Fixed Effects'!$J:$K,2,FALSE)*H36,0)</x:f>
        <x:v>11.775778279222795</x:v>
      </x:c>
      <x:c r="Q36" t="n">
        <x:f>L36-P36</x:f>
        <x:v>0.22422172077720504</x:v>
      </x:c>
      <x:c r="R36" t="n">
        <x:f>Q36^2</x:f>
        <x:v>0.0502753800682909</x:v>
      </x:c>
    </x:row>
    <x:row r="37">
      <x:c r="A37" t="n">
        <x:v>36</x:v>
      </x:c>
      <x:c r="B37" t="n">
        <x:v>1</x:v>
      </x:c>
      <x:c r="C37" t="n">
        <x:v>0</x:v>
      </x:c>
      <x:c r="D37" t="n">
        <x:v>4</x:v>
      </x:c>
      <x:c r="E37" t="n">
        <x:v>15</x:v>
      </x:c>
      <x:c r="F37" t="n">
        <x:v>2</x:v>
      </x:c>
      <x:c r="G37" t="n">
        <x:v>3</x:v>
      </x:c>
      <x:c r="H37" t="n">
        <x:v>2</x:v>
      </x:c>
      <x:c r="I37" t="str">
        <x:v>GP</x:v>
      </x:c>
      <x:c r="J37" t="str">
        <x:v>F</x:v>
      </x:c>
      <x:c r="K37" t="str">
        <x:v>U</x:v>
      </x:c>
      <x:c r="L37" t="n">
        <x:v>11</x:v>
      </x:c>
      <x:c r="M37" t="n">
        <x:v>1</x:v>
      </x:c>
      <x:c r="N37" t="n">
        <x:v>10.8272224356776</x:v>
      </x:c>
      <x:c r="O37" t="n">
        <x:v>0.17277756432240032</x:v>
      </x:c>
      <x:c r="P37" t="n">
        <x:f>'Fixed Effects'!$K$2+IFERROR(VLOOKUP("grade_period",'Fixed Effects'!$J:$K,2,FALSE)*M37,0)+IFERROR(VLOOKUP("studytime",'Fixed Effects'!$J:$K,2,FALSE)*B37,0)+IFERROR(VLOOKUP("failures",'Fixed Effects'!$J:$K,2,FALSE)*C37,0)+IFERROR(VLOOKUP("absences",'Fixed Effects'!$J:$K,2,FALSE)*D37,0)+IFERROR(VLOOKUP("age",'Fixed Effects'!$J:$K,2,FALSE)*E37,0)+IFERROR(VLOOKUP("Medu",'Fixed Effects'!$J:$K,2,FALSE)*F37,0)+IFERROR(VLOOKUP("Fedu",'Fixed Effects'!$J:$K,2,FALSE)*G37,0)+IFERROR(VLOOKUP("traveltime",'Fixed Effects'!$J:$K,2,FALSE)*H37,0)</x:f>
        <x:v>11.622994823642413</x:v>
      </x:c>
      <x:c r="Q37" t="n">
        <x:f>L37-P37</x:f>
        <x:v>-0.6229948236424132</x:v>
      </x:c>
      <x:c r="R37" t="n">
        <x:f>Q37^2</x:f>
        <x:v>0.38812255028524156</x:v>
      </x:c>
    </x:row>
    <x:row r="38">
      <x:c r="A38" t="n">
        <x:v>37</x:v>
      </x:c>
      <x:c r="B38" t="n">
        <x:v>3</x:v>
      </x:c>
      <x:c r="C38" t="n">
        <x:v>0</x:v>
      </x:c>
      <x:c r="D38" t="n">
        <x:v>0</x:v>
      </x:c>
      <x:c r="E38" t="n">
        <x:v>15</x:v>
      </x:c>
      <x:c r="F38" t="n">
        <x:v>4</x:v>
      </x:c>
      <x:c r="G38" t="n">
        <x:v>3</x:v>
      </x:c>
      <x:c r="H38" t="n">
        <x:v>1</x:v>
      </x:c>
      <x:c r="I38" t="str">
        <x:v>GP</x:v>
      </x:c>
      <x:c r="J38" t="str">
        <x:v>M</x:v>
      </x:c>
      <x:c r="K38" t="str">
        <x:v>U</x:v>
      </x:c>
      <x:c r="L38" t="n">
        <x:v>14</x:v>
      </x:c>
      <x:c r="M38" t="n">
        <x:v>1</x:v>
      </x:c>
      <x:c r="N38" t="n">
        <x:v>13.698979554404644</x:v>
      </x:c>
      <x:c r="O38" t="n">
        <x:v>0.30102044559535557</x:v>
      </x:c>
      <x:c r="P38" t="n">
        <x:f>'Fixed Effects'!$K$2+IFERROR(VLOOKUP("grade_period",'Fixed Effects'!$J:$K,2,FALSE)*M38,0)+IFERROR(VLOOKUP("studytime",'Fixed Effects'!$J:$K,2,FALSE)*B38,0)+IFERROR(VLOOKUP("failures",'Fixed Effects'!$J:$K,2,FALSE)*C38,0)+IFERROR(VLOOKUP("absences",'Fixed Effects'!$J:$K,2,FALSE)*D38,0)+IFERROR(VLOOKUP("age",'Fixed Effects'!$J:$K,2,FALSE)*E38,0)+IFERROR(VLOOKUP("Medu",'Fixed Effects'!$J:$K,2,FALSE)*F38,0)+IFERROR(VLOOKUP("Fedu",'Fixed Effects'!$J:$K,2,FALSE)*G38,0)+IFERROR(VLOOKUP("traveltime",'Fixed Effects'!$J:$K,2,FALSE)*H38,0)</x:f>
        <x:v>13.35913360424781</x:v>
      </x:c>
      <x:c r="Q38" t="n">
        <x:f>L38-P38</x:f>
        <x:v>0.6408663957521892</x:v>
      </x:c>
      <x:c r="R38" t="n">
        <x:f>Q38^2</x:f>
        <x:v>0.41070973720440157</x:v>
      </x:c>
    </x:row>
    <x:row r="39">
      <x:c r="A39" t="n">
        <x:v>38</x:v>
      </x:c>
      <x:c r="B39" t="n">
        <x:v>3</x:v>
      </x:c>
      <x:c r="C39" t="n">
        <x:v>0</x:v>
      </x:c>
      <x:c r="D39" t="n">
        <x:v>4</x:v>
      </x:c>
      <x:c r="E39" t="n">
        <x:v>16</x:v>
      </x:c>
      <x:c r="F39" t="n">
        <x:v>4</x:v>
      </x:c>
      <x:c r="G39" t="n">
        <x:v>4</x:v>
      </x:c>
      <x:c r="H39" t="n">
        <x:v>2</x:v>
      </x:c>
      <x:c r="I39" t="str">
        <x:v>GP</x:v>
      </x:c>
      <x:c r="J39" t="str">
        <x:v>M</x:v>
      </x:c>
      <x:c r="K39" t="str">
        <x:v>R</x:v>
      </x:c>
      <x:c r="L39" t="n">
        <x:v>13</x:v>
      </x:c>
      <x:c r="M39" t="n">
        <x:v>1</x:v>
      </x:c>
      <x:c r="N39" t="n">
        <x:v>12.744759329667309</x:v>
      </x:c>
      <x:c r="O39" t="n">
        <x:v>0.25524067033269127</x:v>
      </x:c>
      <x:c r="P39" t="n">
        <x:f>'Fixed Effects'!$K$2+IFERROR(VLOOKUP("grade_period",'Fixed Effects'!$J:$K,2,FALSE)*M39,0)+IFERROR(VLOOKUP("studytime",'Fixed Effects'!$J:$K,2,FALSE)*B39,0)+IFERROR(VLOOKUP("failures",'Fixed Effects'!$J:$K,2,FALSE)*C39,0)+IFERROR(VLOOKUP("absences",'Fixed Effects'!$J:$K,2,FALSE)*D39,0)+IFERROR(VLOOKUP("age",'Fixed Effects'!$J:$K,2,FALSE)*E39,0)+IFERROR(VLOOKUP("Medu",'Fixed Effects'!$J:$K,2,FALSE)*F39,0)+IFERROR(VLOOKUP("Fedu",'Fixed Effects'!$J:$K,2,FALSE)*G39,0)+IFERROR(VLOOKUP("traveltime",'Fixed Effects'!$J:$K,2,FALSE)*H39,0)</x:f>
        <x:v>13.30208545005707</x:v>
      </x:c>
      <x:c r="Q39" t="n">
        <x:f>L39-P39</x:f>
        <x:v>-0.30208545005707066</x:v>
      </x:c>
      <x:c r="R39" t="n">
        <x:f>Q39^2</x:f>
        <x:v>0.09125561913618294</x:v>
      </x:c>
    </x:row>
    <x:row r="40">
      <x:c r="A40" t="n">
        <x:v>39</x:v>
      </x:c>
      <x:c r="B40" t="n">
        <x:v>3</x:v>
      </x:c>
      <x:c r="C40" t="n">
        <x:v>0</x:v>
      </x:c>
      <x:c r="D40" t="n">
        <x:v>2</x:v>
      </x:c>
      <x:c r="E40" t="n">
        <x:v>15</x:v>
      </x:c>
      <x:c r="F40" t="n">
        <x:v>3</x:v>
      </x:c>
      <x:c r="G40" t="n">
        <x:v>4</x:v>
      </x:c>
      <x:c r="H40" t="n">
        <x:v>1</x:v>
      </x:c>
      <x:c r="I40" t="str">
        <x:v>GP</x:v>
      </x:c>
      <x:c r="J40" t="str">
        <x:v>F</x:v>
      </x:c>
      <x:c r="K40" t="str">
        <x:v>R</x:v>
      </x:c>
      <x:c r="L40" t="n">
        <x:v>11</x:v>
      </x:c>
      <x:c r="M40" t="n">
        <x:v>1</x:v>
      </x:c>
      <x:c r="N40" t="n">
        <x:v>11.531047992270182</x:v>
      </x:c>
      <x:c r="O40" t="n">
        <x:v>-0.5310479922701816</x:v>
      </x:c>
      <x:c r="P40" t="n">
        <x:f>'Fixed Effects'!$K$2+IFERROR(VLOOKUP("grade_period",'Fixed Effects'!$J:$K,2,FALSE)*M40,0)+IFERROR(VLOOKUP("studytime",'Fixed Effects'!$J:$K,2,FALSE)*B40,0)+IFERROR(VLOOKUP("failures",'Fixed Effects'!$J:$K,2,FALSE)*C40,0)+IFERROR(VLOOKUP("absences",'Fixed Effects'!$J:$K,2,FALSE)*D40,0)+IFERROR(VLOOKUP("age",'Fixed Effects'!$J:$K,2,FALSE)*E40,0)+IFERROR(VLOOKUP("Medu",'Fixed Effects'!$J:$K,2,FALSE)*F40,0)+IFERROR(VLOOKUP("Fedu",'Fixed Effects'!$J:$K,2,FALSE)*G40,0)+IFERROR(VLOOKUP("traveltime",'Fixed Effects'!$J:$K,2,FALSE)*H40,0)</x:f>
        <x:v>13.10859128152979</x:v>
      </x:c>
      <x:c r="Q40" t="n">
        <x:f>L40-P40</x:f>
        <x:v>-2.1085912815297903</x:v>
      </x:c>
      <x:c r="R40" t="n">
        <x:f>Q40^2</x:f>
        <x:v>4.446157192543443</x:v>
      </x:c>
    </x:row>
    <x:row r="41">
      <x:c r="A41" t="n">
        <x:v>40</x:v>
      </x:c>
      <x:c r="B41" t="n">
        <x:v>1</x:v>
      </x:c>
      <x:c r="C41" t="n">
        <x:v>0</x:v>
      </x:c>
      <x:c r="D41" t="n">
        <x:v>8</x:v>
      </x:c>
      <x:c r="E41" t="n">
        <x:v>15</x:v>
      </x:c>
      <x:c r="F41" t="n">
        <x:v>2</x:v>
      </x:c>
      <x:c r="G41" t="n">
        <x:v>2</x:v>
      </x:c>
      <x:c r="H41" t="n">
        <x:v>1</x:v>
      </x:c>
      <x:c r="I41" t="str">
        <x:v>GP</x:v>
      </x:c>
      <x:c r="J41" t="str">
        <x:v>F</x:v>
      </x:c>
      <x:c r="K41" t="str">
        <x:v>R</x:v>
      </x:c>
      <x:c r="L41" t="n">
        <x:v>14</x:v>
      </x:c>
      <x:c r="M41" t="n">
        <x:v>1</x:v>
      </x:c>
      <x:c r="N41" t="n">
        <x:v>12.638186197340818</x:v>
      </x:c>
      <x:c r="O41" t="n">
        <x:v>1.3618138026591815</x:v>
      </x:c>
      <x:c r="P41" t="n">
        <x:f>'Fixed Effects'!$K$2+IFERROR(VLOOKUP("grade_period",'Fixed Effects'!$J:$K,2,FALSE)*M41,0)+IFERROR(VLOOKUP("studytime",'Fixed Effects'!$J:$K,2,FALSE)*B41,0)+IFERROR(VLOOKUP("failures",'Fixed Effects'!$J:$K,2,FALSE)*C41,0)+IFERROR(VLOOKUP("absences",'Fixed Effects'!$J:$K,2,FALSE)*D41,0)+IFERROR(VLOOKUP("age",'Fixed Effects'!$J:$K,2,FALSE)*E41,0)+IFERROR(VLOOKUP("Medu",'Fixed Effects'!$J:$K,2,FALSE)*F41,0)+IFERROR(VLOOKUP("Fedu",'Fixed Effects'!$J:$K,2,FALSE)*G41,0)+IFERROR(VLOOKUP("traveltime",'Fixed Effects'!$J:$K,2,FALSE)*H41,0)</x:f>
        <x:v>11.18782907255577</x:v>
      </x:c>
      <x:c r="Q41" t="n">
        <x:f>L41-P41</x:f>
        <x:v>2.81217092744423</x:v>
      </x:c>
      <x:c r="R41" t="n">
        <x:f>Q41^2</x:f>
        <x:v>7.90830532516254</x:v>
      </x:c>
    </x:row>
    <x:row r="42">
      <x:c r="A42" t="n">
        <x:v>41</x:v>
      </x:c>
      <x:c r="B42" t="n">
        <x:v>2</x:v>
      </x:c>
      <x:c r="C42" t="n">
        <x:v>0</x:v>
      </x:c>
      <x:c r="D42" t="n">
        <x:v>16</x:v>
      </x:c>
      <x:c r="E42" t="n">
        <x:v>16</x:v>
      </x:c>
      <x:c r="F42" t="n">
        <x:v>2</x:v>
      </x:c>
      <x:c r="G42" t="n">
        <x:v>2</x:v>
      </x:c>
      <x:c r="H42" t="n">
        <x:v>2</x:v>
      </x:c>
      <x:c r="I42" t="str">
        <x:v>GP</x:v>
      </x:c>
      <x:c r="J42" t="str">
        <x:v>F</x:v>
      </x:c>
      <x:c r="K42" t="str">
        <x:v>U</x:v>
      </x:c>
      <x:c r="L42" t="n">
        <x:v>11</x:v>
      </x:c>
      <x:c r="M42" t="n">
        <x:v>1</x:v>
      </x:c>
      <x:c r="N42" t="n">
        <x:v>10.485439107792873</x:v>
      </x:c>
      <x:c r="O42" t="n">
        <x:v>0.5145608922071272</x:v>
      </x:c>
      <x:c r="P42" t="n">
        <x:f>'Fixed Effects'!$K$2+IFERROR(VLOOKUP("grade_period",'Fixed Effects'!$J:$K,2,FALSE)*M42,0)+IFERROR(VLOOKUP("studytime",'Fixed Effects'!$J:$K,2,FALSE)*B42,0)+IFERROR(VLOOKUP("failures",'Fixed Effects'!$J:$K,2,FALSE)*C42,0)+IFERROR(VLOOKUP("absences",'Fixed Effects'!$J:$K,2,FALSE)*D42,0)+IFERROR(VLOOKUP("age",'Fixed Effects'!$J:$K,2,FALSE)*E42,0)+IFERROR(VLOOKUP("Medu",'Fixed Effects'!$J:$K,2,FALSE)*F42,0)+IFERROR(VLOOKUP("Fedu",'Fixed Effects'!$J:$K,2,FALSE)*G42,0)+IFERROR(VLOOKUP("traveltime",'Fixed Effects'!$J:$K,2,FALSE)*H42,0)</x:f>
        <x:v>11.168097910167418</x:v>
      </x:c>
      <x:c r="Q42" t="n">
        <x:f>L42-P42</x:f>
        <x:v>-0.16809791016741826</x:v>
      </x:c>
      <x:c r="R42" t="n">
        <x:f>Q42^2</x:f>
        <x:v>0.02825690740265342</x:v>
      </x:c>
    </x:row>
    <x:row r="43">
      <x:c r="A43" t="n">
        <x:v>42</x:v>
      </x:c>
      <x:c r="B43" t="n">
        <x:v>1</x:v>
      </x:c>
      <x:c r="C43" t="n">
        <x:v>0</x:v>
      </x:c>
      <x:c r="D43" t="n">
        <x:v>8</x:v>
      </x:c>
      <x:c r="E43" t="n">
        <x:v>15</x:v>
      </x:c>
      <x:c r="F43" t="n">
        <x:v>4</x:v>
      </x:c>
      <x:c r="G43" t="n">
        <x:v>4</x:v>
      </x:c>
      <x:c r="H43" t="n">
        <x:v>1</x:v>
      </x:c>
      <x:c r="I43" t="str">
        <x:v>GP</x:v>
      </x:c>
      <x:c r="J43" t="str">
        <x:v>M</x:v>
      </x:c>
      <x:c r="K43" t="str">
        <x:v>U</x:v>
      </x:c>
      <x:c r="L43" t="n">
        <x:v>10</x:v>
      </x:c>
      <x:c r="M43" t="n">
        <x:v>1</x:v>
      </x:c>
      <x:c r="N43" t="n">
        <x:v>10.50647874948917</x:v>
      </x:c>
      <x:c r="O43" t="n">
        <x:v>-0.5064787494891707</x:v>
      </x:c>
      <x:c r="P43" t="n">
        <x:f>'Fixed Effects'!$K$2+IFERROR(VLOOKUP("grade_period",'Fixed Effects'!$J:$K,2,FALSE)*M43,0)+IFERROR(VLOOKUP("studytime",'Fixed Effects'!$J:$K,2,FALSE)*B43,0)+IFERROR(VLOOKUP("failures",'Fixed Effects'!$J:$K,2,FALSE)*C43,0)+IFERROR(VLOOKUP("absences",'Fixed Effects'!$J:$K,2,FALSE)*D43,0)+IFERROR(VLOOKUP("age",'Fixed Effects'!$J:$K,2,FALSE)*E43,0)+IFERROR(VLOOKUP("Medu",'Fixed Effects'!$J:$K,2,FALSE)*F43,0)+IFERROR(VLOOKUP("Fedu",'Fixed Effects'!$J:$K,2,FALSE)*G43,0)+IFERROR(VLOOKUP("traveltime",'Fixed Effects'!$J:$K,2,FALSE)*H43,0)</x:f>
        <x:v>12.051849666656533</x:v>
      </x:c>
      <x:c r="Q43" t="n">
        <x:f>L43-P43</x:f>
        <x:v>-2.0518496666565333</x:v>
      </x:c>
      <x:c r="R43" t="n">
        <x:f>Q43^2</x:f>
        <x:v>4.210087054558527</x:v>
      </x:c>
    </x:row>
    <x:row r="44">
      <x:c r="A44" t="n">
        <x:v>43</x:v>
      </x:c>
      <x:c r="B44" t="n">
        <x:v>2</x:v>
      </x:c>
      <x:c r="C44" t="n">
        <x:v>0</x:v>
      </x:c>
      <x:c r="D44" t="n">
        <x:v>0</x:v>
      </x:c>
      <x:c r="E44" t="n">
        <x:v>15</x:v>
      </x:c>
      <x:c r="F44" t="n">
        <x:v>4</x:v>
      </x:c>
      <x:c r="G44" t="n">
        <x:v>4</x:v>
      </x:c>
      <x:c r="H44" t="n">
        <x:v>1</x:v>
      </x:c>
      <x:c r="I44" t="str">
        <x:v>GP</x:v>
      </x:c>
      <x:c r="J44" t="str">
        <x:v>M</x:v>
      </x:c>
      <x:c r="K44" t="str">
        <x:v>U</x:v>
      </x:c>
      <x:c r="L44" t="n">
        <x:v>14</x:v>
      </x:c>
      <x:c r="M44" t="n">
        <x:v>1</x:v>
      </x:c>
      <x:c r="N44" t="n">
        <x:v>14.298035064564235</x:v>
      </x:c>
      <x:c r="O44" t="n">
        <x:v>-0.29803506456423534</x:v>
      </x:c>
      <x:c r="P44" t="n">
        <x:f>'Fixed Effects'!$K$2+IFERROR(VLOOKUP("grade_period",'Fixed Effects'!$J:$K,2,FALSE)*M44,0)+IFERROR(VLOOKUP("studytime",'Fixed Effects'!$J:$K,2,FALSE)*B44,0)+IFERROR(VLOOKUP("failures",'Fixed Effects'!$J:$K,2,FALSE)*C44,0)+IFERROR(VLOOKUP("absences",'Fixed Effects'!$J:$K,2,FALSE)*D44,0)+IFERROR(VLOOKUP("age",'Fixed Effects'!$J:$K,2,FALSE)*E44,0)+IFERROR(VLOOKUP("Medu",'Fixed Effects'!$J:$K,2,FALSE)*F44,0)+IFERROR(VLOOKUP("Fedu",'Fixed Effects'!$J:$K,2,FALSE)*G44,0)+IFERROR(VLOOKUP("traveltime",'Fixed Effects'!$J:$K,2,FALSE)*H44,0)</x:f>
        <x:v>13.053130502605345</x:v>
      </x:c>
      <x:c r="Q44" t="n">
        <x:f>L44-P44</x:f>
        <x:v>0.9468694973946548</x:v>
      </x:c>
      <x:c r="R44" t="n">
        <x:f>Q44^2</x:f>
        <x:v>0.8965618450964061</x:v>
      </x:c>
    </x:row>
    <x:row r="45">
      <x:c r="A45" t="n">
        <x:v>44</x:v>
      </x:c>
      <x:c r="B45" t="n">
        <x:v>1</x:v>
      </x:c>
      <x:c r="C45" t="n">
        <x:v>0</x:v>
      </x:c>
      <x:c r="D45" t="n">
        <x:v>0</x:v>
      </x:c>
      <x:c r="E45" t="n">
        <x:v>15</x:v>
      </x:c>
      <x:c r="F45" t="n">
        <x:v>2</x:v>
      </x:c>
      <x:c r="G45" t="n">
        <x:v>2</x:v>
      </x:c>
      <x:c r="H45" t="n">
        <x:v>1</x:v>
      </x:c>
      <x:c r="I45" t="str">
        <x:v>GP</x:v>
      </x:c>
      <x:c r="J45" t="str">
        <x:v>M</x:v>
      </x:c>
      <x:c r="K45" t="str">
        <x:v>U</x:v>
      </x:c>
      <x:c r="L45" t="n">
        <x:v>9</x:v>
      </x:c>
      <x:c r="M45" t="n">
        <x:v>1</x:v>
      </x:c>
      <x:c r="N45" t="n">
        <x:v>9.553284030813465</x:v>
      </x:c>
      <x:c r="O45" t="n">
        <x:v>-0.5532840308134652</x:v>
      </x:c>
      <x:c r="P45" t="n">
        <x:f>'Fixed Effects'!$K$2+IFERROR(VLOOKUP("grade_period",'Fixed Effects'!$J:$K,2,FALSE)*M45,0)+IFERROR(VLOOKUP("studytime",'Fixed Effects'!$J:$K,2,FALSE)*B45,0)+IFERROR(VLOOKUP("failures",'Fixed Effects'!$J:$K,2,FALSE)*C45,0)+IFERROR(VLOOKUP("absences",'Fixed Effects'!$J:$K,2,FALSE)*D45,0)+IFERROR(VLOOKUP("age",'Fixed Effects'!$J:$K,2,FALSE)*E45,0)+IFERROR(VLOOKUP("Medu",'Fixed Effects'!$J:$K,2,FALSE)*F45,0)+IFERROR(VLOOKUP("Fedu",'Fixed Effects'!$J:$K,2,FALSE)*G45,0)+IFERROR(VLOOKUP("traveltime",'Fixed Effects'!$J:$K,2,FALSE)*H45,0)</x:f>
        <x:v>11.72520129223592</x:v>
      </x:c>
      <x:c r="Q45" t="n">
        <x:f>L45-P45</x:f>
        <x:v>-2.7252012922359192</x:v>
      </x:c>
      <x:c r="R45" t="n">
        <x:f>Q45^2</x:f>
        <x:v>7.426722083204324</x:v>
      </x:c>
    </x:row>
    <x:row r="46">
      <x:c r="A46" t="n">
        <x:v>45</x:v>
      </x:c>
      <x:c r="B46" t="n">
        <x:v>2</x:v>
      </x:c>
      <x:c r="C46" t="n">
        <x:v>1</x:v>
      </x:c>
      <x:c r="D46" t="n">
        <x:v>14</x:v>
      </x:c>
      <x:c r="E46" t="n">
        <x:v>16</x:v>
      </x:c>
      <x:c r="F46" t="n">
        <x:v>2</x:v>
      </x:c>
      <x:c r="G46" t="n">
        <x:v>2</x:v>
      </x:c>
      <x:c r="H46" t="n">
        <x:v>2</x:v>
      </x:c>
      <x:c r="I46" t="str">
        <x:v>GP</x:v>
      </x:c>
      <x:c r="J46" t="str">
        <x:v>F</x:v>
      </x:c>
      <x:c r="K46" t="str">
        <x:v>U</x:v>
      </x:c>
      <x:c r="L46" t="n">
        <x:v>10</x:v>
      </x:c>
      <x:c r="M46" t="n">
        <x:v>1</x:v>
      </x:c>
      <x:c r="N46" t="n">
        <x:v>10.390159695810718</x:v>
      </x:c>
      <x:c r="O46" t="n">
        <x:v>-0.3901596958107181</x:v>
      </x:c>
      <x:c r="P46" t="n">
        <x:f>'Fixed Effects'!$K$2+IFERROR(VLOOKUP("grade_period",'Fixed Effects'!$J:$K,2,FALSE)*M46,0)+IFERROR(VLOOKUP("studytime",'Fixed Effects'!$J:$K,2,FALSE)*B46,0)+IFERROR(VLOOKUP("failures",'Fixed Effects'!$J:$K,2,FALSE)*C46,0)+IFERROR(VLOOKUP("absences",'Fixed Effects'!$J:$K,2,FALSE)*D46,0)+IFERROR(VLOOKUP("age",'Fixed Effects'!$J:$K,2,FALSE)*E46,0)+IFERROR(VLOOKUP("Medu",'Fixed Effects'!$J:$K,2,FALSE)*F46,0)+IFERROR(VLOOKUP("Fedu",'Fixed Effects'!$J:$K,2,FALSE)*G46,0)+IFERROR(VLOOKUP("traveltime",'Fixed Effects'!$J:$K,2,FALSE)*H46,0)</x:f>
        <x:v>9.797386205692877</x:v>
      </x:c>
      <x:c r="Q46" t="n">
        <x:f>L46-P46</x:f>
        <x:v>0.20261379430712267</x:v>
      </x:c>
      <x:c r="R46" t="n">
        <x:f>Q46^2</x:f>
        <x:v>0.04105234964352902</x:v>
      </x:c>
    </x:row>
    <x:row r="47">
      <x:c r="A47" t="n">
        <x:v>46</x:v>
      </x:c>
      <x:c r="B47" t="n">
        <x:v>2</x:v>
      </x:c>
      <x:c r="C47" t="n">
        <x:v>0</x:v>
      </x:c>
      <x:c r="D47" t="n">
        <x:v>4</x:v>
      </x:c>
      <x:c r="E47" t="n">
        <x:v>15</x:v>
      </x:c>
      <x:c r="F47" t="n">
        <x:v>4</x:v>
      </x:c>
      <x:c r="G47" t="n">
        <x:v>3</x:v>
      </x:c>
      <x:c r="H47" t="n">
        <x:v>1</x:v>
      </x:c>
      <x:c r="I47" t="str">
        <x:v>GP</x:v>
      </x:c>
      <x:c r="J47" t="str">
        <x:v>F</x:v>
      </x:c>
      <x:c r="K47" t="str">
        <x:v>U</x:v>
      </x:c>
      <x:c r="L47" t="n">
        <x:v>10</x:v>
      </x:c>
      <x:c r="M47" t="n">
        <x:v>1</x:v>
      </x:c>
      <x:c r="N47" t="n">
        <x:v>10.586816660333936</x:v>
      </x:c>
      <x:c r="O47" t="n">
        <x:v>-0.5868166603339358</x:v>
      </x:c>
      <x:c r="P47" t="n">
        <x:f>'Fixed Effects'!$K$2+IFERROR(VLOOKUP("grade_period",'Fixed Effects'!$J:$K,2,FALSE)*M47,0)+IFERROR(VLOOKUP("studytime",'Fixed Effects'!$J:$K,2,FALSE)*B47,0)+IFERROR(VLOOKUP("failures",'Fixed Effects'!$J:$K,2,FALSE)*C47,0)+IFERROR(VLOOKUP("absences",'Fixed Effects'!$J:$K,2,FALSE)*D47,0)+IFERROR(VLOOKUP("age",'Fixed Effects'!$J:$K,2,FALSE)*E47,0)+IFERROR(VLOOKUP("Medu",'Fixed Effects'!$J:$K,2,FALSE)*F47,0)+IFERROR(VLOOKUP("Fedu",'Fixed Effects'!$J:$K,2,FALSE)*G47,0)+IFERROR(VLOOKUP("traveltime",'Fixed Effects'!$J:$K,2,FALSE)*H47,0)</x:f>
        <x:v>12.626538878139073</x:v>
      </x:c>
      <x:c r="Q47" t="n">
        <x:f>L47-P47</x:f>
        <x:v>-2.6265388781390726</x:v>
      </x:c>
      <x:c r="R47" t="n">
        <x:f>Q47^2</x:f>
        <x:v>6.8987064783760585</x:v>
      </x:c>
    </x:row>
    <x:row r="48">
      <x:c r="A48" t="n">
        <x:v>47</x:v>
      </x:c>
      <x:c r="B48" t="n">
        <x:v>2</x:v>
      </x:c>
      <x:c r="C48" t="n">
        <x:v>0</x:v>
      </x:c>
      <x:c r="D48" t="n">
        <x:v>6</x:v>
      </x:c>
      <x:c r="E48" t="n">
        <x:v>16</x:v>
      </x:c>
      <x:c r="F48" t="n">
        <x:v>3</x:v>
      </x:c>
      <x:c r="G48" t="n">
        <x:v>3</x:v>
      </x:c>
      <x:c r="H48" t="n">
        <x:v>1</x:v>
      </x:c>
      <x:c r="I48" t="str">
        <x:v>GP</x:v>
      </x:c>
      <x:c r="J48" t="str">
        <x:v>F</x:v>
      </x:c>
      <x:c r="K48" t="str">
        <x:v>U</x:v>
      </x:c>
      <x:c r="L48" t="n">
        <x:v>13</x:v>
      </x:c>
      <x:c r="M48" t="n">
        <x:v>1</x:v>
      </x:c>
      <x:c r="N48" t="n">
        <x:v>12.422542265248236</x:v>
      </x:c>
      <x:c r="O48" t="n">
        <x:v>0.5774577347517642</x:v>
      </x:c>
      <x:c r="P48" t="n">
        <x:f>'Fixed Effects'!$K$2+IFERROR(VLOOKUP("grade_period",'Fixed Effects'!$J:$K,2,FALSE)*M48,0)+IFERROR(VLOOKUP("studytime",'Fixed Effects'!$J:$K,2,FALSE)*B48,0)+IFERROR(VLOOKUP("failures",'Fixed Effects'!$J:$K,2,FALSE)*C48,0)+IFERROR(VLOOKUP("absences",'Fixed Effects'!$J:$K,2,FALSE)*D48,0)+IFERROR(VLOOKUP("age",'Fixed Effects'!$J:$K,2,FALSE)*E48,0)+IFERROR(VLOOKUP("Medu",'Fixed Effects'!$J:$K,2,FALSE)*F48,0)+IFERROR(VLOOKUP("Fedu",'Fixed Effects'!$J:$K,2,FALSE)*G48,0)+IFERROR(VLOOKUP("traveltime",'Fixed Effects'!$J:$K,2,FALSE)*H48,0)</x:f>
        <x:v>12.263249355197619</x:v>
      </x:c>
      <x:c r="Q48" t="n">
        <x:f>L48-P48</x:f>
        <x:v>0.7367506448023811</x:v>
      </x:c>
      <x:c r="R48" t="n">
        <x:f>Q48^2</x:f>
        <x:v>0.5428015126167243</x:v>
      </x:c>
    </x:row>
    <x:row r="49">
      <x:c r="A49" t="n">
        <x:v>48</x:v>
      </x:c>
      <x:c r="B49" t="n">
        <x:v>4</x:v>
      </x:c>
      <x:c r="C49" t="n">
        <x:v>0</x:v>
      </x:c>
      <x:c r="D49" t="n">
        <x:v>2</x:v>
      </x:c>
      <x:c r="E49" t="n">
        <x:v>16</x:v>
      </x:c>
      <x:c r="F49" t="n">
        <x:v>4</x:v>
      </x:c>
      <x:c r="G49" t="n">
        <x:v>3</x:v>
      </x:c>
      <x:c r="H49" t="n">
        <x:v>1</x:v>
      </x:c>
      <x:c r="I49" t="str">
        <x:v>GP</x:v>
      </x:c>
      <x:c r="J49" t="str">
        <x:v>M</x:v>
      </x:c>
      <x:c r="K49" t="str">
        <x:v>U</x:v>
      </x:c>
      <x:c r="L49" t="n">
        <x:v>17</x:v>
      </x:c>
      <x:c r="M49" t="n">
        <x:v>1</x:v>
      </x:c>
      <x:c r="N49" t="n">
        <x:v>16.51649423339027</x:v>
      </x:c>
      <x:c r="O49" t="n">
        <x:v>0.4835057666097313</x:v>
      </x:c>
      <x:c r="P49" t="n">
        <x:f>'Fixed Effects'!$K$2+IFERROR(VLOOKUP("grade_period",'Fixed Effects'!$J:$K,2,FALSE)*M49,0)+IFERROR(VLOOKUP("studytime",'Fixed Effects'!$J:$K,2,FALSE)*B49,0)+IFERROR(VLOOKUP("failures",'Fixed Effects'!$J:$K,2,FALSE)*C49,0)+IFERROR(VLOOKUP("absences",'Fixed Effects'!$J:$K,2,FALSE)*D49,0)+IFERROR(VLOOKUP("age",'Fixed Effects'!$J:$K,2,FALSE)*E49,0)+IFERROR(VLOOKUP("Medu",'Fixed Effects'!$J:$K,2,FALSE)*F49,0)+IFERROR(VLOOKUP("Fedu",'Fixed Effects'!$J:$K,2,FALSE)*G49,0)+IFERROR(VLOOKUP("traveltime",'Fixed Effects'!$J:$K,2,FALSE)*H49,0)</x:f>
        <x:v>13.733857479999202</x:v>
      </x:c>
      <x:c r="Q49" t="n">
        <x:f>L49-P49</x:f>
        <x:v>3.2661425200007983</x:v>
      </x:c>
      <x:c r="R49" t="n">
        <x:f>Q49^2</x:f>
        <x:v>10.667686960957164</x:v>
      </x:c>
    </x:row>
    <x:row r="50">
      <x:c r="A50" t="n">
        <x:v>49</x:v>
      </x:c>
      <x:c r="B50" t="n">
        <x:v>2</x:v>
      </x:c>
      <x:c r="C50" t="n">
        <x:v>0</x:v>
      </x:c>
      <x:c r="D50" t="n">
        <x:v>4</x:v>
      </x:c>
      <x:c r="E50" t="n">
        <x:v>15</x:v>
      </x:c>
      <x:c r="F50" t="n">
        <x:v>4</x:v>
      </x:c>
      <x:c r="G50" t="n">
        <x:v>2</x:v>
      </x:c>
      <x:c r="H50" t="n">
        <x:v>1</x:v>
      </x:c>
      <x:c r="I50" t="str">
        <x:v>GP</x:v>
      </x:c>
      <x:c r="J50" t="str">
        <x:v>M</x:v>
      </x:c>
      <x:c r="K50" t="str">
        <x:v>U</x:v>
      </x:c>
      <x:c r="L50" t="n">
        <x:v>11</x:v>
      </x:c>
      <x:c r="M50" t="n">
        <x:v>1</x:v>
      </x:c>
      <x:c r="N50" t="n">
        <x:v>11.776101887505057</x:v>
      </x:c>
      <x:c r="O50" t="n">
        <x:v>-0.7761018875050567</x:v>
      </x:c>
      <x:c r="P50" t="n">
        <x:f>'Fixed Effects'!$K$2+IFERROR(VLOOKUP("grade_period",'Fixed Effects'!$J:$K,2,FALSE)*M50,0)+IFERROR(VLOOKUP("studytime",'Fixed Effects'!$J:$K,2,FALSE)*B50,0)+IFERROR(VLOOKUP("failures",'Fixed Effects'!$J:$K,2,FALSE)*C50,0)+IFERROR(VLOOKUP("absences",'Fixed Effects'!$J:$K,2,FALSE)*D50,0)+IFERROR(VLOOKUP("age",'Fixed Effects'!$J:$K,2,FALSE)*E50,0)+IFERROR(VLOOKUP("Medu",'Fixed Effects'!$J:$K,2,FALSE)*F50,0)+IFERROR(VLOOKUP("Fedu",'Fixed Effects'!$J:$K,2,FALSE)*G50,0)+IFERROR(VLOOKUP("traveltime",'Fixed Effects'!$J:$K,2,FALSE)*H50,0)</x:f>
        <x:v>12.468633363512874</x:v>
      </x:c>
      <x:c r="Q50" t="n">
        <x:f>L50-P50</x:f>
        <x:v>-1.4686333635128737</x:v>
      </x:c>
      <x:c r="R50" t="n">
        <x:f>Q50^2</x:f>
        <x:v>2.1568839564231364</x:v>
      </x:c>
    </x:row>
    <x:row r="51">
      <x:c r="A51" t="n">
        <x:v>50</x:v>
      </x:c>
      <x:c r="B51" t="n">
        <x:v>2</x:v>
      </x:c>
      <x:c r="C51" t="n">
        <x:v>0</x:v>
      </x:c>
      <x:c r="D51" t="n">
        <x:v>2</x:v>
      </x:c>
      <x:c r="E51" t="n">
        <x:v>15</x:v>
      </x:c>
      <x:c r="F51" t="n">
        <x:v>4</x:v>
      </x:c>
      <x:c r="G51" t="n">
        <x:v>4</x:v>
      </x:c>
      <x:c r="H51" t="n">
        <x:v>1</x:v>
      </x:c>
      <x:c r="I51" t="str">
        <x:v>GP</x:v>
      </x:c>
      <x:c r="J51" t="str">
        <x:v>F</x:v>
      </x:c>
      <x:c r="K51" t="str">
        <x:v>U</x:v>
      </x:c>
      <x:c r="L51" t="n">
        <x:v>13</x:v>
      </x:c>
      <x:c r="M51" t="n">
        <x:v>1</x:v>
      </x:c>
      <x:c r="N51" t="n">
        <x:v>12.157946280308888</x:v>
      </x:c>
      <x:c r="O51" t="n">
        <x:v>0.842053719691112</x:v>
      </x:c>
      <x:c r="P51" t="n">
        <x:f>'Fixed Effects'!$K$2+IFERROR(VLOOKUP("grade_period",'Fixed Effects'!$J:$K,2,FALSE)*M51,0)+IFERROR(VLOOKUP("studytime",'Fixed Effects'!$J:$K,2,FALSE)*B51,0)+IFERROR(VLOOKUP("failures",'Fixed Effects'!$J:$K,2,FALSE)*C51,0)+IFERROR(VLOOKUP("absences",'Fixed Effects'!$J:$K,2,FALSE)*D51,0)+IFERROR(VLOOKUP("age",'Fixed Effects'!$J:$K,2,FALSE)*E51,0)+IFERROR(VLOOKUP("Medu",'Fixed Effects'!$J:$K,2,FALSE)*F51,0)+IFERROR(VLOOKUP("Fedu",'Fixed Effects'!$J:$K,2,FALSE)*G51,0)+IFERROR(VLOOKUP("traveltime",'Fixed Effects'!$J:$K,2,FALSE)*H51,0)</x:f>
        <x:v>12.918787447685308</x:v>
      </x:c>
      <x:c r="Q51" t="n">
        <x:f>L51-P51</x:f>
        <x:v>0.08121255231469249</x:v>
      </x:c>
      <x:c r="R51" t="n">
        <x:f>Q51^2</x:f>
        <x:v>0.0065954786534666646</x:v>
      </x:c>
    </x:row>
    <x:row r="52">
      <x:c r="A52" t="n">
        <x:v>51</x:v>
      </x:c>
      <x:c r="B52" t="n">
        <x:v>2</x:v>
      </x:c>
      <x:c r="C52" t="n">
        <x:v>0</x:v>
      </x:c>
      <x:c r="D52" t="n">
        <x:v>0</x:v>
      </x:c>
      <x:c r="E52" t="n">
        <x:v>16</x:v>
      </x:c>
      <x:c r="F52" t="n">
        <x:v>2</x:v>
      </x:c>
      <x:c r="G52" t="n">
        <x:v>2</x:v>
      </x:c>
      <x:c r="H52" t="n">
        <x:v>3</x:v>
      </x:c>
      <x:c r="I52" t="str">
        <x:v>GP</x:v>
      </x:c>
      <x:c r="J52" t="str">
        <x:v>F</x:v>
      </x:c>
      <x:c r="K52" t="str">
        <x:v>U</x:v>
      </x:c>
      <x:c r="L52" t="n">
        <x:v>14</x:v>
      </x:c>
      <x:c r="M52" t="n">
        <x:v>1</x:v>
      </x:c>
      <x:c r="N52" t="n">
        <x:v>13.042045813999616</x:v>
      </x:c>
      <x:c r="O52" t="n">
        <x:v>0.957954186000384</x:v>
      </x:c>
      <x:c r="P52" t="n">
        <x:f>'Fixed Effects'!$K$2+IFERROR(VLOOKUP("grade_period",'Fixed Effects'!$J:$K,2,FALSE)*M52,0)+IFERROR(VLOOKUP("studytime",'Fixed Effects'!$J:$K,2,FALSE)*B52,0)+IFERROR(VLOOKUP("failures",'Fixed Effects'!$J:$K,2,FALSE)*C52,0)+IFERROR(VLOOKUP("absences",'Fixed Effects'!$J:$K,2,FALSE)*D52,0)+IFERROR(VLOOKUP("age",'Fixed Effects'!$J:$K,2,FALSE)*E52,0)+IFERROR(VLOOKUP("Medu",'Fixed Effects'!$J:$K,2,FALSE)*F52,0)+IFERROR(VLOOKUP("Fedu",'Fixed Effects'!$J:$K,2,FALSE)*G52,0)+IFERROR(VLOOKUP("traveltime",'Fixed Effects'!$J:$K,2,FALSE)*H52,0)</x:f>
        <x:v>12.251416476148085</x:v>
      </x:c>
      <x:c r="Q52" t="n">
        <x:f>L52-P52</x:f>
        <x:v>1.7485835238519147</x:v>
      </x:c>
      <x:c r="R52" t="n">
        <x:f>Q52^2</x:f>
        <x:v>3.0575443398863795</x:v>
      </x:c>
    </x:row>
    <x:row r="53">
      <x:c r="A53" t="n">
        <x:v>52</x:v>
      </x:c>
      <x:c r="B53" t="n">
        <x:v>2</x:v>
      </x:c>
      <x:c r="C53" t="n">
        <x:v>0</x:v>
      </x:c>
      <x:c r="D53" t="n">
        <x:v>0</x:v>
      </x:c>
      <x:c r="E53" t="n">
        <x:v>15</x:v>
      </x:c>
      <x:c r="F53" t="n">
        <x:v>4</x:v>
      </x:c>
      <x:c r="G53" t="n">
        <x:v>2</x:v>
      </x:c>
      <x:c r="H53" t="n">
        <x:v>1</x:v>
      </x:c>
      <x:c r="I53" t="str">
        <x:v>GP</x:v>
      </x:c>
      <x:c r="J53" t="str">
        <x:v>F</x:v>
      </x:c>
      <x:c r="K53" t="str">
        <x:v>U</x:v>
      </x:c>
      <x:c r="L53" t="n">
        <x:v>16</x:v>
      </x:c>
      <x:c r="M53" t="n">
        <x:v>1</x:v>
      </x:c>
      <x:c r="N53" t="n">
        <x:v>14.936799560072304</x:v>
      </x:c>
      <x:c r="O53" t="n">
        <x:v>1.0632004399276962</x:v>
      </x:c>
      <x:c r="P53" t="n">
        <x:f>'Fixed Effects'!$K$2+IFERROR(VLOOKUP("grade_period",'Fixed Effects'!$J:$K,2,FALSE)*M53,0)+IFERROR(VLOOKUP("studytime",'Fixed Effects'!$J:$K,2,FALSE)*B53,0)+IFERROR(VLOOKUP("failures",'Fixed Effects'!$J:$K,2,FALSE)*C53,0)+IFERROR(VLOOKUP("absences",'Fixed Effects'!$J:$K,2,FALSE)*D53,0)+IFERROR(VLOOKUP("age",'Fixed Effects'!$J:$K,2,FALSE)*E53,0)+IFERROR(VLOOKUP("Medu",'Fixed Effects'!$J:$K,2,FALSE)*F53,0)+IFERROR(VLOOKUP("Fedu",'Fixed Effects'!$J:$K,2,FALSE)*G53,0)+IFERROR(VLOOKUP("traveltime",'Fixed Effects'!$J:$K,2,FALSE)*H53,0)</x:f>
        <x:v>12.737319473352947</x:v>
      </x:c>
      <x:c r="Q53" t="n">
        <x:f>L53-P53</x:f>
        <x:v>3.2626805266470527</x:v>
      </x:c>
      <x:c r="R53" t="n">
        <x:f>Q53^2</x:f>
        <x:v>10.64508421896189</x:v>
      </x:c>
    </x:row>
    <x:row r="54">
      <x:c r="A54" t="n">
        <x:v>53</x:v>
      </x:c>
      <x:c r="B54" t="n">
        <x:v>1</x:v>
      </x:c>
      <x:c r="C54" t="n">
        <x:v>0</x:v>
      </x:c>
      <x:c r="D54" t="n">
        <x:v>4</x:v>
      </x:c>
      <x:c r="E54" t="n">
        <x:v>15</x:v>
      </x:c>
      <x:c r="F54" t="n">
        <x:v>4</x:v>
      </x:c>
      <x:c r="G54" t="n">
        <x:v>2</x:v>
      </x:c>
      <x:c r="H54" t="n">
        <x:v>2</x:v>
      </x:c>
      <x:c r="I54" t="str">
        <x:v>GP</x:v>
      </x:c>
      <x:c r="J54" t="str">
        <x:v>M</x:v>
      </x:c>
      <x:c r="K54" t="str">
        <x:v>U</x:v>
      </x:c>
      <x:c r="L54" t="n">
        <x:v>10</x:v>
      </x:c>
      <x:c r="M54" t="n">
        <x:v>1</x:v>
      </x:c>
      <x:c r="N54" t="n">
        <x:v>9.263146923186696</x:v>
      </x:c>
      <x:c r="O54" t="n">
        <x:v>0.7368530768133041</x:v>
      </x:c>
      <x:c r="P54" t="n">
        <x:f>'Fixed Effects'!$K$2+IFERROR(VLOOKUP("grade_period",'Fixed Effects'!$J:$K,2,FALSE)*M54,0)+IFERROR(VLOOKUP("studytime",'Fixed Effects'!$J:$K,2,FALSE)*B54,0)+IFERROR(VLOOKUP("failures",'Fixed Effects'!$J:$K,2,FALSE)*C54,0)+IFERROR(VLOOKUP("absences",'Fixed Effects'!$J:$K,2,FALSE)*D54,0)+IFERROR(VLOOKUP("age",'Fixed Effects'!$J:$K,2,FALSE)*E54,0)+IFERROR(VLOOKUP("Medu",'Fixed Effects'!$J:$K,2,FALSE)*F54,0)+IFERROR(VLOOKUP("Fedu",'Fixed Effects'!$J:$K,2,FALSE)*G54,0)+IFERROR(VLOOKUP("traveltime",'Fixed Effects'!$J:$K,2,FALSE)*H54,0)</x:f>
        <x:v>12.01329887386458</x:v>
      </x:c>
      <x:c r="Q54" t="n">
        <x:f>L54-P54</x:f>
        <x:v>-2.0132988738645796</x:v>
      </x:c>
      <x:c r="R54" t="n">
        <x:f>Q54^2</x:f>
        <x:v>4.053372355504385</x:v>
      </x:c>
    </x:row>
    <x:row r="55">
      <x:c r="A55" t="n">
        <x:v>54</x:v>
      </x:c>
      <x:c r="B55" t="n">
        <x:v>1</x:v>
      </x:c>
      <x:c r="C55" t="n">
        <x:v>0</x:v>
      </x:c>
      <x:c r="D55" t="n">
        <x:v>0</x:v>
      </x:c>
      <x:c r="E55" t="n">
        <x:v>15</x:v>
      </x:c>
      <x:c r="F55" t="n">
        <x:v>4</x:v>
      </x:c>
      <x:c r="G55" t="n">
        <x:v>4</x:v>
      </x:c>
      <x:c r="H55" t="n">
        <x:v>1</x:v>
      </x:c>
      <x:c r="I55" t="str">
        <x:v>GP</x:v>
      </x:c>
      <x:c r="J55" t="str">
        <x:v>F</x:v>
      </x:c>
      <x:c r="K55" t="str">
        <x:v>U</x:v>
      </x:c>
      <x:c r="L55" t="n">
        <x:v>13</x:v>
      </x:c>
      <x:c r="M55" t="n">
        <x:v>1</x:v>
      </x:c>
      <x:c r="N55" t="n">
        <x:v>12.135037879663908</x:v>
      </x:c>
      <x:c r="O55" t="n">
        <x:v>0.8649621203360915</x:v>
      </x:c>
      <x:c r="P55" t="n">
        <x:f>'Fixed Effects'!$K$2+IFERROR(VLOOKUP("grade_period",'Fixed Effects'!$J:$K,2,FALSE)*M55,0)+IFERROR(VLOOKUP("studytime",'Fixed Effects'!$J:$K,2,FALSE)*B55,0)+IFERROR(VLOOKUP("failures",'Fixed Effects'!$J:$K,2,FALSE)*C55,0)+IFERROR(VLOOKUP("absences",'Fixed Effects'!$J:$K,2,FALSE)*D55,0)+IFERROR(VLOOKUP("age",'Fixed Effects'!$J:$K,2,FALSE)*E55,0)+IFERROR(VLOOKUP("Medu",'Fixed Effects'!$J:$K,2,FALSE)*F55,0)+IFERROR(VLOOKUP("Fedu",'Fixed Effects'!$J:$K,2,FALSE)*G55,0)+IFERROR(VLOOKUP("traveltime",'Fixed Effects'!$J:$K,2,FALSE)*H55,0)</x:f>
        <x:v>12.589221886336682</x:v>
      </x:c>
      <x:c r="Q55" t="n">
        <x:f>L55-P55</x:f>
        <x:v>0.4107781136633175</x:v>
      </x:c>
      <x:c r="R55" t="n">
        <x:f>Q55^2</x:f>
        <x:v>0.1687386586647934</x:v>
      </x:c>
    </x:row>
    <x:row r="56">
      <x:c r="A56" t="n">
        <x:v>55</x:v>
      </x:c>
      <x:c r="B56" t="n">
        <x:v>1</x:v>
      </x:c>
      <x:c r="C56" t="n">
        <x:v>0</x:v>
      </x:c>
      <x:c r="D56" t="n">
        <x:v>0</x:v>
      </x:c>
      <x:c r="E56" t="n">
        <x:v>15</x:v>
      </x:c>
      <x:c r="F56" t="n">
        <x:v>3</x:v>
      </x:c>
      <x:c r="G56" t="n">
        <x:v>3</x:v>
      </x:c>
      <x:c r="H56" t="n">
        <x:v>1</x:v>
      </x:c>
      <x:c r="I56" t="str">
        <x:v>GP</x:v>
      </x:c>
      <x:c r="J56" t="str">
        <x:v>F</x:v>
      </x:c>
      <x:c r="K56" t="str">
        <x:v>U</x:v>
      </x:c>
      <x:c r="L56" t="n">
        <x:v>13</x:v>
      </x:c>
      <x:c r="M56" t="n">
        <x:v>1</x:v>
      </x:c>
      <x:c r="N56" t="n">
        <x:v>12.415171484105162</x:v>
      </x:c>
      <x:c r="O56" t="n">
        <x:v>0.5848285158948379</x:v>
      </x:c>
      <x:c r="P56" t="n">
        <x:f>'Fixed Effects'!$K$2+IFERROR(VLOOKUP("grade_period",'Fixed Effects'!$J:$K,2,FALSE)*M56,0)+IFERROR(VLOOKUP("studytime",'Fixed Effects'!$J:$K,2,FALSE)*B56,0)+IFERROR(VLOOKUP("failures",'Fixed Effects'!$J:$K,2,FALSE)*C56,0)+IFERROR(VLOOKUP("absences",'Fixed Effects'!$J:$K,2,FALSE)*D56,0)+IFERROR(VLOOKUP("age",'Fixed Effects'!$J:$K,2,FALSE)*E56,0)+IFERROR(VLOOKUP("Medu",'Fixed Effects'!$J:$K,2,FALSE)*F56,0)+IFERROR(VLOOKUP("Fedu",'Fixed Effects'!$J:$K,2,FALSE)*G56,0)+IFERROR(VLOOKUP("traveltime",'Fixed Effects'!$J:$K,2,FALSE)*H56,0)</x:f>
        <x:v>12.157211589286302</x:v>
      </x:c>
      <x:c r="Q56" t="n">
        <x:f>L56-P56</x:f>
        <x:v>0.8427884107136983</x:v>
      </x:c>
      <x:c r="R56" t="n">
        <x:f>Q56^2</x:f>
        <x:v>0.7102923052333213</x:v>
      </x:c>
    </x:row>
    <x:row r="57">
      <x:c r="A57" t="n">
        <x:v>56</x:v>
      </x:c>
      <x:c r="B57" t="n">
        <x:v>2</x:v>
      </x:c>
      <x:c r="C57" t="n">
        <x:v>0</x:v>
      </x:c>
      <x:c r="D57" t="n">
        <x:v>2</x:v>
      </x:c>
      <x:c r="E57" t="n">
        <x:v>16</x:v>
      </x:c>
      <x:c r="F57" t="n">
        <x:v>2</x:v>
      </x:c>
      <x:c r="G57" t="n">
        <x:v>1</x:v>
      </x:c>
      <x:c r="H57" t="n">
        <x:v>1</x:v>
      </x:c>
      <x:c r="I57" t="str">
        <x:v>GP</x:v>
      </x:c>
      <x:c r="J57" t="str">
        <x:v>F</x:v>
      </x:c>
      <x:c r="K57" t="str">
        <x:v>U</x:v>
      </x:c>
      <x:c r="L57" t="n">
        <x:v>12</x:v>
      </x:c>
      <x:c r="M57" t="n">
        <x:v>1</x:v>
      </x:c>
      <x:c r="N57" t="n">
        <x:v>12.09005026630207</x:v>
      </x:c>
      <x:c r="O57" t="n">
        <x:v>-0.09005026630206991</x:v>
      </x:c>
      <x:c r="P57" t="n">
        <x:f>'Fixed Effects'!$K$2+IFERROR(VLOOKUP("grade_period",'Fixed Effects'!$J:$K,2,FALSE)*M57,0)+IFERROR(VLOOKUP("studytime",'Fixed Effects'!$J:$K,2,FALSE)*B57,0)+IFERROR(VLOOKUP("failures",'Fixed Effects'!$J:$K,2,FALSE)*C57,0)+IFERROR(VLOOKUP("absences",'Fixed Effects'!$J:$K,2,FALSE)*D57,0)+IFERROR(VLOOKUP("age",'Fixed Effects'!$J:$K,2,FALSE)*E57,0)+IFERROR(VLOOKUP("Medu",'Fixed Effects'!$J:$K,2,FALSE)*F57,0)+IFERROR(VLOOKUP("Fedu",'Fixed Effects'!$J:$K,2,FALSE)*G57,0)+IFERROR(VLOOKUP("traveltime",'Fixed Effects'!$J:$K,2,FALSE)*H57,0)</x:f>
        <x:v>11.94201965336111</x:v>
      </x:c>
      <x:c r="Q57" t="n">
        <x:f>L57-P57</x:f>
        <x:v>0.05798034663889062</x:v>
      </x:c>
      <x:c r="R57" t="n">
        <x:f>Q57^2</x:f>
        <x:v>0.0033617205963659153</x:v>
      </x:c>
    </x:row>
    <x:row r="58">
      <x:c r="A58" t="n">
        <x:v>57</x:v>
      </x:c>
      <x:c r="B58" t="n">
        <x:v>2</x:v>
      </x:c>
      <x:c r="C58" t="n">
        <x:v>0</x:v>
      </x:c>
      <x:c r="D58" t="n">
        <x:v>0</x:v>
      </x:c>
      <x:c r="E58" t="n">
        <x:v>15</x:v>
      </x:c>
      <x:c r="F58" t="n">
        <x:v>4</x:v>
      </x:c>
      <x:c r="G58" t="n">
        <x:v>3</x:v>
      </x:c>
      <x:c r="H58" t="n">
        <x:v>1</x:v>
      </x:c>
      <x:c r="I58" t="str">
        <x:v>GP</x:v>
      </x:c>
      <x:c r="J58" t="str">
        <x:v>F</x:v>
      </x:c>
      <x:c r="K58" t="str">
        <x:v>U</x:v>
      </x:c>
      <x:c r="L58" t="n">
        <x:v>15</x:v>
      </x:c>
      <x:c r="M58" t="n">
        <x:v>1</x:v>
      </x:c>
      <x:c r="N58" t="n">
        <x:v>14.327449652512579</x:v>
      </x:c>
      <x:c r="O58" t="n">
        <x:v>0.6725503474874213</x:v>
      </x:c>
      <x:c r="P58" t="n">
        <x:f>'Fixed Effects'!$K$2+IFERROR(VLOOKUP("grade_period",'Fixed Effects'!$J:$K,2,FALSE)*M58,0)+IFERROR(VLOOKUP("studytime",'Fixed Effects'!$J:$K,2,FALSE)*B58,0)+IFERROR(VLOOKUP("failures",'Fixed Effects'!$J:$K,2,FALSE)*C58,0)+IFERROR(VLOOKUP("absences",'Fixed Effects'!$J:$K,2,FALSE)*D58,0)+IFERROR(VLOOKUP("age",'Fixed Effects'!$J:$K,2,FALSE)*E58,0)+IFERROR(VLOOKUP("Medu",'Fixed Effects'!$J:$K,2,FALSE)*F58,0)+IFERROR(VLOOKUP("Fedu",'Fixed Effects'!$J:$K,2,FALSE)*G58,0)+IFERROR(VLOOKUP("traveltime",'Fixed Effects'!$J:$K,2,FALSE)*H58,0)</x:f>
        <x:v>12.895224987979146</x:v>
      </x:c>
      <x:c r="Q58" t="n">
        <x:f>L58-P58</x:f>
        <x:v>2.1047750120208537</x:v>
      </x:c>
      <x:c r="R58" t="n">
        <x:f>Q58^2</x:f>
        <x:v>4.430077851227385</x:v>
      </x:c>
    </x:row>
    <x:row r="59">
      <x:c r="A59" t="n">
        <x:v>58</x:v>
      </x:c>
      <x:c r="B59" t="n">
        <x:v>2</x:v>
      </x:c>
      <x:c r="C59" t="n">
        <x:v>0</x:v>
      </x:c>
      <x:c r="D59" t="n">
        <x:v>8</x:v>
      </x:c>
      <x:c r="E59" t="n">
        <x:v>15</x:v>
      </x:c>
      <x:c r="F59" t="n">
        <x:v>4</x:v>
      </x:c>
      <x:c r="G59" t="n">
        <x:v>4</x:v>
      </x:c>
      <x:c r="H59" t="n">
        <x:v>1</x:v>
      </x:c>
      <x:c r="I59" t="str">
        <x:v>GP</x:v>
      </x:c>
      <x:c r="J59" t="str">
        <x:v>M</x:v>
      </x:c>
      <x:c r="K59" t="str">
        <x:v>U</x:v>
      </x:c>
      <x:c r="L59" t="n">
        <x:v>15</x:v>
      </x:c>
      <x:c r="M59" t="n">
        <x:v>1</x:v>
      </x:c>
      <x:c r="N59" t="n">
        <x:v>14.881007897786365</x:v>
      </x:c>
      <x:c r="O59" t="n">
        <x:v>0.11899210221363532</x:v>
      </x:c>
      <x:c r="P59" t="n">
        <x:f>'Fixed Effects'!$K$2+IFERROR(VLOOKUP("grade_period",'Fixed Effects'!$J:$K,2,FALSE)*M59,0)+IFERROR(VLOOKUP("studytime",'Fixed Effects'!$J:$K,2,FALSE)*B59,0)+IFERROR(VLOOKUP("failures",'Fixed Effects'!$J:$K,2,FALSE)*C59,0)+IFERROR(VLOOKUP("absences",'Fixed Effects'!$J:$K,2,FALSE)*D59,0)+IFERROR(VLOOKUP("age",'Fixed Effects'!$J:$K,2,FALSE)*E59,0)+IFERROR(VLOOKUP("Medu",'Fixed Effects'!$J:$K,2,FALSE)*F59,0)+IFERROR(VLOOKUP("Fedu",'Fixed Effects'!$J:$K,2,FALSE)*G59,0)+IFERROR(VLOOKUP("traveltime",'Fixed Effects'!$J:$K,2,FALSE)*H59,0)</x:f>
        <x:v>12.515758282925196</x:v>
      </x:c>
      <x:c r="Q59" t="n">
        <x:f>L59-P59</x:f>
        <x:v>2.484241717074804</x:v>
      </x:c>
      <x:c r="R59" t="n">
        <x:f>Q59^2</x:f>
        <x:v>6.17145690885477</x:v>
      </x:c>
    </x:row>
    <x:row r="60">
      <x:c r="A60" t="n">
        <x:v>59</x:v>
      </x:c>
      <x:c r="B60" t="n">
        <x:v>2</x:v>
      </x:c>
      <x:c r="C60" t="n">
        <x:v>0</x:v>
      </x:c>
      <x:c r="D60" t="n">
        <x:v>0</x:v>
      </x:c>
      <x:c r="E60" t="n">
        <x:v>15</x:v>
      </x:c>
      <x:c r="F60" t="n">
        <x:v>1</x:v>
      </x:c>
      <x:c r="G60" t="n">
        <x:v>2</x:v>
      </x:c>
      <x:c r="H60" t="n">
        <x:v>1</x:v>
      </x:c>
      <x:c r="I60" t="str">
        <x:v>GP</x:v>
      </x:c>
      <x:c r="J60" t="str">
        <x:v>M</x:v>
      </x:c>
      <x:c r="K60" t="str">
        <x:v>U</x:v>
      </x:c>
      <x:c r="L60" t="n">
        <x:v>14</x:v>
      </x:c>
      <x:c r="M60" t="n">
        <x:v>1</x:v>
      </x:c>
      <x:c r="N60" t="n">
        <x:v>13.288433844546814</x:v>
      </x:c>
      <x:c r="O60" t="n">
        <x:v>0.7115661554531858</x:v>
      </x:c>
      <x:c r="P60" t="n">
        <x:f>'Fixed Effects'!$K$2+IFERROR(VLOOKUP("grade_period",'Fixed Effects'!$J:$K,2,FALSE)*M60,0)+IFERROR(VLOOKUP("studytime",'Fixed Effects'!$J:$K,2,FALSE)*B60,0)+IFERROR(VLOOKUP("failures",'Fixed Effects'!$J:$K,2,FALSE)*C60,0)+IFERROR(VLOOKUP("absences",'Fixed Effects'!$J:$K,2,FALSE)*D60,0)+IFERROR(VLOOKUP("age",'Fixed Effects'!$J:$K,2,FALSE)*E60,0)+IFERROR(VLOOKUP("Medu",'Fixed Effects'!$J:$K,2,FALSE)*F60,0)+IFERROR(VLOOKUP("Fedu",'Fixed Effects'!$J:$K,2,FALSE)*G60,0)+IFERROR(VLOOKUP("traveltime",'Fixed Effects'!$J:$K,2,FALSE)*H60,0)</x:f>
        <x:v>11.9150051260804</x:v>
      </x:c>
      <x:c r="Q60" t="n">
        <x:f>L60-P60</x:f>
        <x:v>2.0849948739196</x:v>
      </x:c>
      <x:c r="R60" t="n">
        <x:f>Q60^2</x:f>
        <x:v>4.347203624271008</x:v>
      </x:c>
    </x:row>
    <x:row r="61">
      <x:c r="A61" t="n">
        <x:v>60</x:v>
      </x:c>
      <x:c r="B61" t="n">
        <x:v>2</x:v>
      </x:c>
      <x:c r="C61" t="n">
        <x:v>0</x:v>
      </x:c>
      <x:c r="D61" t="n">
        <x:v>2</x:v>
      </x:c>
      <x:c r="E61" t="n">
        <x:v>16</x:v>
      </x:c>
      <x:c r="F61" t="n">
        <x:v>4</x:v>
      </x:c>
      <x:c r="G61" t="n">
        <x:v>2</x:v>
      </x:c>
      <x:c r="H61" t="n">
        <x:v>1</x:v>
      </x:c>
      <x:c r="I61" t="str">
        <x:v>GP</x:v>
      </x:c>
      <x:c r="J61" t="str">
        <x:v>F</x:v>
      </x:c>
      <x:c r="K61" t="str">
        <x:v>U</x:v>
      </x:c>
      <x:c r="L61" t="n">
        <x:v>16</x:v>
      </x:c>
      <x:c r="M61" t="n">
        <x:v>1</x:v>
      </x:c>
      <x:c r="N61" t="n">
        <x:v>15.240763279432908</x:v>
      </x:c>
      <x:c r="O61" t="n">
        <x:v>0.7592367205670918</x:v>
      </x:c>
      <x:c r="P61" t="n">
        <x:f>'Fixed Effects'!$K$2+IFERROR(VLOOKUP("grade_period",'Fixed Effects'!$J:$K,2,FALSE)*M61,0)+IFERROR(VLOOKUP("studytime",'Fixed Effects'!$J:$K,2,FALSE)*B61,0)+IFERROR(VLOOKUP("failures",'Fixed Effects'!$J:$K,2,FALSE)*C61,0)+IFERROR(VLOOKUP("absences",'Fixed Effects'!$J:$K,2,FALSE)*D61,0)+IFERROR(VLOOKUP("age",'Fixed Effects'!$J:$K,2,FALSE)*E61,0)+IFERROR(VLOOKUP("Medu",'Fixed Effects'!$J:$K,2,FALSE)*F61,0)+IFERROR(VLOOKUP("Fedu",'Fixed Effects'!$J:$K,2,FALSE)*G61,0)+IFERROR(VLOOKUP("traveltime",'Fixed Effects'!$J:$K,2,FALSE)*H61,0)</x:f>
        <x:v>12.648134732835675</x:v>
      </x:c>
      <x:c r="Q61" t="n">
        <x:f>L61-P61</x:f>
        <x:v>3.3518652671643245</x:v>
      </x:c>
      <x:c r="R61" t="n">
        <x:f>Q61^2</x:f>
        <x:v>11.23500076922257</x:v>
      </x:c>
    </x:row>
    <x:row r="62">
      <x:c r="A62" t="n">
        <x:v>61</x:v>
      </x:c>
      <x:c r="B62" t="n">
        <x:v>2</x:v>
      </x:c>
      <x:c r="C62" t="n">
        <x:v>0</x:v>
      </x:c>
      <x:c r="D62" t="n">
        <x:v>0</x:v>
      </x:c>
      <x:c r="E62" t="n">
        <x:v>16</x:v>
      </x:c>
      <x:c r="F62" t="n">
        <x:v>4</x:v>
      </x:c>
      <x:c r="G62" t="n">
        <x:v>4</x:v>
      </x:c>
      <x:c r="H62" t="n">
        <x:v>1</x:v>
      </x:c>
      <x:c r="I62" t="str">
        <x:v>GP</x:v>
      </x:c>
      <x:c r="J62" t="str">
        <x:v>F</x:v>
      </x:c>
      <x:c r="K62" t="str">
        <x:v>R</x:v>
      </x:c>
      <x:c r="L62" t="n">
        <x:v>17</x:v>
      </x:c>
      <x:c r="M62" t="n">
        <x:v>1</x:v>
      </x:c>
      <x:c r="N62" t="n">
        <x:v>15.872614298865772</x:v>
      </x:c>
      <x:c r="O62" t="n">
        <x:v>1.1273857011342283</x:v>
      </x:c>
      <x:c r="P62" t="n">
        <x:f>'Fixed Effects'!$K$2+IFERROR(VLOOKUP("grade_period",'Fixed Effects'!$J:$K,2,FALSE)*M62,0)+IFERROR(VLOOKUP("studytime",'Fixed Effects'!$J:$K,2,FALSE)*B62,0)+IFERROR(VLOOKUP("failures",'Fixed Effects'!$J:$K,2,FALSE)*C62,0)+IFERROR(VLOOKUP("absences",'Fixed Effects'!$J:$K,2,FALSE)*D62,0)+IFERROR(VLOOKUP("age",'Fixed Effects'!$J:$K,2,FALSE)*E62,0)+IFERROR(VLOOKUP("Medu",'Fixed Effects'!$J:$K,2,FALSE)*F62,0)+IFERROR(VLOOKUP("Fedu",'Fixed Effects'!$J:$K,2,FALSE)*G62,0)+IFERROR(VLOOKUP("traveltime",'Fixed Effects'!$J:$K,2,FALSE)*H62,0)</x:f>
        <x:v>13.098288817008111</x:v>
      </x:c>
      <x:c r="Q62" t="n">
        <x:f>L62-P62</x:f>
        <x:v>3.901711182991889</x:v>
      </x:c>
      <x:c r="R62" t="n">
        <x:f>Q62^2</x:f>
        <x:v>15.223350155483965</x:v>
      </x:c>
    </x:row>
    <x:row r="63">
      <x:c r="A63" t="n">
        <x:v>62</x:v>
      </x:c>
      <x:c r="B63" t="n">
        <x:v>1</x:v>
      </x:c>
      <x:c r="C63" t="n">
        <x:v>0</x:v>
      </x:c>
      <x:c r="D63" t="n">
        <x:v>0</x:v>
      </x:c>
      <x:c r="E63" t="n">
        <x:v>16</x:v>
      </x:c>
      <x:c r="F63" t="n">
        <x:v>1</x:v>
      </x:c>
      <x:c r="G63" t="n">
        <x:v>1</x:v>
      </x:c>
      <x:c r="H63" t="n">
        <x:v>4</x:v>
      </x:c>
      <x:c r="I63" t="str">
        <x:v>GP</x:v>
      </x:c>
      <x:c r="J63" t="str">
        <x:v>F</x:v>
      </x:c>
      <x:c r="K63" t="str">
        <x:v>U</x:v>
      </x:c>
      <x:c r="L63" t="n">
        <x:v>10</x:v>
      </x:c>
      <x:c r="M63" t="n">
        <x:v>1</x:v>
      </x:c>
      <x:c r="N63" t="n">
        <x:v>11.73971354845859</x:v>
      </x:c>
      <x:c r="O63" t="n">
        <x:v>-1.7397135484585906</x:v>
      </x:c>
      <x:c r="P63" t="n">
        <x:f>'Fixed Effects'!$K$2+IFERROR(VLOOKUP("grade_period",'Fixed Effects'!$J:$K,2,FALSE)*M63,0)+IFERROR(VLOOKUP("studytime",'Fixed Effects'!$J:$K,2,FALSE)*B63,0)+IFERROR(VLOOKUP("failures",'Fixed Effects'!$J:$K,2,FALSE)*C63,0)+IFERROR(VLOOKUP("absences",'Fixed Effects'!$J:$K,2,FALSE)*D63,0)+IFERROR(VLOOKUP("age",'Fixed Effects'!$J:$K,2,FALSE)*E63,0)+IFERROR(VLOOKUP("Medu",'Fixed Effects'!$J:$K,2,FALSE)*F63,0)+IFERROR(VLOOKUP("Fedu",'Fixed Effects'!$J:$K,2,FALSE)*G63,0)+IFERROR(VLOOKUP("traveltime",'Fixed Effects'!$J:$K,2,FALSE)*H63,0)</x:f>
        <x:v>11.364071689449409</x:v>
      </x:c>
      <x:c r="Q63" t="n">
        <x:f>L63-P63</x:f>
        <x:v>-1.3640716894494087</x:v>
      </x:c>
      <x:c r="R63" t="n">
        <x:f>Q63^2</x:f>
        <x:v>1.8606915739573642</x:v>
      </x:c>
    </x:row>
    <x:row r="64">
      <x:c r="A64" t="n">
        <x:v>63</x:v>
      </x:c>
      <x:c r="B64" t="n">
        <x:v>2</x:v>
      </x:c>
      <x:c r="C64" t="n">
        <x:v>0</x:v>
      </x:c>
      <x:c r="D64" t="n">
        <x:v>0</x:v>
      </x:c>
      <x:c r="E64" t="n">
        <x:v>16</x:v>
      </x:c>
      <x:c r="F64" t="n">
        <x:v>1</x:v>
      </x:c>
      <x:c r="G64" t="n">
        <x:v>2</x:v>
      </x:c>
      <x:c r="H64" t="n">
        <x:v>1</x:v>
      </x:c>
      <x:c r="I64" t="str">
        <x:v>GP</x:v>
      </x:c>
      <x:c r="J64" t="str">
        <x:v>F</x:v>
      </x:c>
      <x:c r="K64" t="str">
        <x:v>U</x:v>
      </x:c>
      <x:c r="L64" t="n">
        <x:v>13</x:v>
      </x:c>
      <x:c r="M64" t="n">
        <x:v>1</x:v>
      </x:c>
      <x:c r="N64" t="n">
        <x:v>11.781148425931736</x:v>
      </x:c>
      <x:c r="O64" t="n">
        <x:v>1.218851574068264</x:v>
      </x:c>
      <x:c r="P64" t="n">
        <x:f>'Fixed Effects'!$K$2+IFERROR(VLOOKUP("grade_period",'Fixed Effects'!$J:$K,2,FALSE)*M64,0)+IFERROR(VLOOKUP("studytime",'Fixed Effects'!$J:$K,2,FALSE)*B64,0)+IFERROR(VLOOKUP("failures",'Fixed Effects'!$J:$K,2,FALSE)*C64,0)+IFERROR(VLOOKUP("absences",'Fixed Effects'!$J:$K,2,FALSE)*D64,0)+IFERROR(VLOOKUP("age",'Fixed Effects'!$J:$K,2,FALSE)*E64,0)+IFERROR(VLOOKUP("Medu",'Fixed Effects'!$J:$K,2,FALSE)*F64,0)+IFERROR(VLOOKUP("Fedu",'Fixed Effects'!$J:$K,2,FALSE)*G64,0)+IFERROR(VLOOKUP("traveltime",'Fixed Effects'!$J:$K,2,FALSE)*H64,0)</x:f>
        <x:v>11.960163440483166</x:v>
      </x:c>
      <x:c r="Q64" t="n">
        <x:f>L64-P64</x:f>
        <x:v>1.039836559516834</x:v>
      </x:c>
      <x:c r="R64" t="n">
        <x:f>Q64^2</x:f>
        <x:v>1.0812600705078061</x:v>
      </x:c>
    </x:row>
    <x:row r="65">
      <x:c r="A65" t="n">
        <x:v>64</x:v>
      </x:c>
      <x:c r="B65" t="n">
        <x:v>3</x:v>
      </x:c>
      <x:c r="C65" t="n">
        <x:v>0</x:v>
      </x:c>
      <x:c r="D65" t="n">
        <x:v>0</x:v>
      </x:c>
      <x:c r="E65" t="n">
        <x:v>16</x:v>
      </x:c>
      <x:c r="F65" t="n">
        <x:v>4</x:v>
      </x:c>
      <x:c r="G65" t="n">
        <x:v>3</x:v>
      </x:c>
      <x:c r="H65" t="n">
        <x:v>1</x:v>
      </x:c>
      <x:c r="I65" t="str">
        <x:v>GP</x:v>
      </x:c>
      <x:c r="J65" t="str">
        <x:v>F</x:v>
      </x:c>
      <x:c r="K65" t="str">
        <x:v>U</x:v>
      </x:c>
      <x:c r="L65" t="n">
        <x:v>14</x:v>
      </x:c>
      <x:c r="M65" t="n">
        <x:v>1</x:v>
      </x:c>
      <x:c r="N65" t="n">
        <x:v>13.12218323012565</x:v>
      </x:c>
      <x:c r="O65" t="n">
        <x:v>0.8778167698743502</x:v>
      </x:c>
      <x:c r="P65" t="n">
        <x:f>'Fixed Effects'!$K$2+IFERROR(VLOOKUP("grade_period",'Fixed Effects'!$J:$K,2,FALSE)*M65,0)+IFERROR(VLOOKUP("studytime",'Fixed Effects'!$J:$K,2,FALSE)*B65,0)+IFERROR(VLOOKUP("failures",'Fixed Effects'!$J:$K,2,FALSE)*C65,0)+IFERROR(VLOOKUP("absences",'Fixed Effects'!$J:$K,2,FALSE)*D65,0)+IFERROR(VLOOKUP("age",'Fixed Effects'!$J:$K,2,FALSE)*E65,0)+IFERROR(VLOOKUP("Medu",'Fixed Effects'!$J:$K,2,FALSE)*F65,0)+IFERROR(VLOOKUP("Fedu",'Fixed Effects'!$J:$K,2,FALSE)*G65,0)+IFERROR(VLOOKUP("traveltime",'Fixed Effects'!$J:$K,2,FALSE)*H65,0)</x:f>
        <x:v>13.404291918650577</x:v>
      </x:c>
      <x:c r="Q65" t="n">
        <x:f>L65-P65</x:f>
        <x:v>0.5957080813494233</x:v>
      </x:c>
      <x:c r="R65" t="n">
        <x:f>Q65^2</x:f>
        <x:v>0.3548681181850112</x:v>
      </x:c>
    </x:row>
    <x:row r="66">
      <x:c r="A66" t="n">
        <x:v>65</x:v>
      </x:c>
      <x:c r="B66" t="n">
        <x:v>2</x:v>
      </x:c>
      <x:c r="C66" t="n">
        <x:v>0</x:v>
      </x:c>
      <x:c r="D66" t="n">
        <x:v>0</x:v>
      </x:c>
      <x:c r="E66" t="n">
        <x:v>15</x:v>
      </x:c>
      <x:c r="F66" t="n">
        <x:v>4</x:v>
      </x:c>
      <x:c r="G66" t="n">
        <x:v>3</x:v>
      </x:c>
      <x:c r="H66" t="n">
        <x:v>1</x:v>
      </x:c>
      <x:c r="I66" t="str">
        <x:v>GP</x:v>
      </x:c>
      <x:c r="J66" t="str">
        <x:v>F</x:v>
      </x:c>
      <x:c r="K66" t="str">
        <x:v>U</x:v>
      </x:c>
      <x:c r="L66" t="n">
        <x:v>13</x:v>
      </x:c>
      <x:c r="M66" t="n">
        <x:v>1</x:v>
      </x:c>
      <x:c r="N66" t="n">
        <x:v>12.156308432395043</x:v>
      </x:c>
      <x:c r="O66" t="n">
        <x:v>0.8436915676049566</x:v>
      </x:c>
      <x:c r="P66" t="n">
        <x:f>'Fixed Effects'!$K$2+IFERROR(VLOOKUP("grade_period",'Fixed Effects'!$J:$K,2,FALSE)*M66,0)+IFERROR(VLOOKUP("studytime",'Fixed Effects'!$J:$K,2,FALSE)*B66,0)+IFERROR(VLOOKUP("failures",'Fixed Effects'!$J:$K,2,FALSE)*C66,0)+IFERROR(VLOOKUP("absences",'Fixed Effects'!$J:$K,2,FALSE)*D66,0)+IFERROR(VLOOKUP("age",'Fixed Effects'!$J:$K,2,FALSE)*E66,0)+IFERROR(VLOOKUP("Medu",'Fixed Effects'!$J:$K,2,FALSE)*F66,0)+IFERROR(VLOOKUP("Fedu",'Fixed Effects'!$J:$K,2,FALSE)*G66,0)+IFERROR(VLOOKUP("traveltime",'Fixed Effects'!$J:$K,2,FALSE)*H66,0)</x:f>
        <x:v>12.895224987979146</x:v>
      </x:c>
      <x:c r="Q66" t="n">
        <x:f>L66-P66</x:f>
        <x:v>0.10477501202085371</x:v>
      </x:c>
      <x:c r="R66" t="n">
        <x:f>Q66^2</x:f>
        <x:v>0.010977803143970039</x:v>
      </x:c>
    </x:row>
    <x:row r="67">
      <x:c r="A67" t="n">
        <x:v>66</x:v>
      </x:c>
      <x:c r="B67" t="n">
        <x:v>2</x:v>
      </x:c>
      <x:c r="C67" t="n">
        <x:v>0</x:v>
      </x:c>
      <x:c r="D67" t="n">
        <x:v>2</x:v>
      </x:c>
      <x:c r="E67" t="n">
        <x:v>16</x:v>
      </x:c>
      <x:c r="F67" t="n">
        <x:v>4</x:v>
      </x:c>
      <x:c r="G67" t="n">
        <x:v>3</x:v>
      </x:c>
      <x:c r="H67" t="n">
        <x:v>3</x:v>
      </x:c>
      <x:c r="I67" t="str">
        <x:v>GP</x:v>
      </x:c>
      <x:c r="J67" t="str">
        <x:v>F</x:v>
      </x:c>
      <x:c r="K67" t="str">
        <x:v>U</x:v>
      </x:c>
      <x:c r="L67" t="n">
        <x:v>16</x:v>
      </x:c>
      <x:c r="M67" t="n">
        <x:v>1</x:v>
      </x:c>
      <x:c r="N67" t="n">
        <x:v>15.252931425377222</x:v>
      </x:c>
      <x:c r="O67" t="n">
        <x:v>0.7470685746227783</x:v>
      </x:c>
      <x:c r="P67" t="n">
        <x:f>'Fixed Effects'!$K$2+IFERROR(VLOOKUP("grade_period",'Fixed Effects'!$J:$K,2,FALSE)*M67,0)+IFERROR(VLOOKUP("studytime",'Fixed Effects'!$J:$K,2,FALSE)*B67,0)+IFERROR(VLOOKUP("failures",'Fixed Effects'!$J:$K,2,FALSE)*C67,0)+IFERROR(VLOOKUP("absences",'Fixed Effects'!$J:$K,2,FALSE)*D67,0)+IFERROR(VLOOKUP("age",'Fixed Effects'!$J:$K,2,FALSE)*E67,0)+IFERROR(VLOOKUP("Medu",'Fixed Effects'!$J:$K,2,FALSE)*F67,0)+IFERROR(VLOOKUP("Fedu",'Fixed Effects'!$J:$K,2,FALSE)*G67,0)+IFERROR(VLOOKUP("traveltime",'Fixed Effects'!$J:$K,2,FALSE)*H67,0)</x:f>
        <x:v>12.823188500702612</x:v>
      </x:c>
      <x:c r="Q67" t="n">
        <x:f>L67-P67</x:f>
        <x:v>3.176811499297388</x:v>
      </x:c>
      <x:c r="R67" t="n">
        <x:f>Q67^2</x:f>
        <x:v>10.09213130206812</x:v>
      </x:c>
    </x:row>
    <x:row r="68">
      <x:c r="A68" t="n">
        <x:v>67</x:v>
      </x:c>
      <x:c r="B68" t="n">
        <x:v>4</x:v>
      </x:c>
      <x:c r="C68" t="n">
        <x:v>0</x:v>
      </x:c>
      <x:c r="D68" t="n">
        <x:v>0</x:v>
      </x:c>
      <x:c r="E68" t="n">
        <x:v>15</x:v>
      </x:c>
      <x:c r="F68" t="n">
        <x:v>4</x:v>
      </x:c>
      <x:c r="G68" t="n">
        <x:v>4</x:v>
      </x:c>
      <x:c r="H68" t="n">
        <x:v>1</x:v>
      </x:c>
      <x:c r="I68" t="str">
        <x:v>GP</x:v>
      </x:c>
      <x:c r="J68" t="str">
        <x:v>M</x:v>
      </x:c>
      <x:c r="K68" t="str">
        <x:v>U</x:v>
      </x:c>
      <x:c r="L68" t="n">
        <x:v>11</x:v>
      </x:c>
      <x:c r="M68" t="n">
        <x:v>1</x:v>
      </x:c>
      <x:c r="N68" t="n">
        <x:v>11.571061197680235</x:v>
      </x:c>
      <x:c r="O68" t="n">
        <x:v>-0.5710611976802351</x:v>
      </x:c>
      <x:c r="P68" t="n">
        <x:f>'Fixed Effects'!$K$2+IFERROR(VLOOKUP("grade_period",'Fixed Effects'!$J:$K,2,FALSE)*M68,0)+IFERROR(VLOOKUP("studytime",'Fixed Effects'!$J:$K,2,FALSE)*B68,0)+IFERROR(VLOOKUP("failures",'Fixed Effects'!$J:$K,2,FALSE)*C68,0)+IFERROR(VLOOKUP("absences",'Fixed Effects'!$J:$K,2,FALSE)*D68,0)+IFERROR(VLOOKUP("age",'Fixed Effects'!$J:$K,2,FALSE)*E68,0)+IFERROR(VLOOKUP("Medu",'Fixed Effects'!$J:$K,2,FALSE)*F68,0)+IFERROR(VLOOKUP("Fedu",'Fixed Effects'!$J:$K,2,FALSE)*G68,0)+IFERROR(VLOOKUP("traveltime",'Fixed Effects'!$J:$K,2,FALSE)*H68,0)</x:f>
        <x:v>13.980947735142673</x:v>
      </x:c>
      <x:c r="Q68" t="n">
        <x:f>L68-P68</x:f>
        <x:v>-2.9809477351426725</x:v>
      </x:c>
      <x:c r="R68" t="n">
        <x:f>Q68^2</x:f>
        <x:v>8.88604939965223</x:v>
      </x:c>
    </x:row>
    <x:row r="69">
      <x:c r="A69" t="n">
        <x:v>68</x:v>
      </x:c>
      <x:c r="B69" t="n">
        <x:v>4</x:v>
      </x:c>
      <x:c r="C69" t="n">
        <x:v>0</x:v>
      </x:c>
      <x:c r="D69" t="n">
        <x:v>0</x:v>
      </x:c>
      <x:c r="E69" t="n">
        <x:v>16</x:v>
      </x:c>
      <x:c r="F69" t="n">
        <x:v>3</x:v>
      </x:c>
      <x:c r="G69" t="n">
        <x:v>1</x:v>
      </x:c>
      <x:c r="H69" t="n">
        <x:v>1</x:v>
      </x:c>
      <x:c r="I69" t="str">
        <x:v>GP</x:v>
      </x:c>
      <x:c r="J69" t="str">
        <x:v>F</x:v>
      </x:c>
      <x:c r="K69" t="str">
        <x:v>U</x:v>
      </x:c>
      <x:c r="L69" t="n">
        <x:v>10</x:v>
      </x:c>
      <x:c r="M69" t="n">
        <x:v>1</x:v>
      </x:c>
      <x:c r="N69" t="n">
        <x:v>9.701631009953699</x:v>
      </x:c>
      <x:c r="O69" t="n">
        <x:v>0.2983689900463009</x:v>
      </x:c>
      <x:c r="P69" t="n">
        <x:f>'Fixed Effects'!$K$2+IFERROR(VLOOKUP("grade_period",'Fixed Effects'!$J:$K,2,FALSE)*M69,0)+IFERROR(VLOOKUP("studytime",'Fixed Effects'!$J:$K,2,FALSE)*B69,0)+IFERROR(VLOOKUP("failures",'Fixed Effects'!$J:$K,2,FALSE)*C69,0)+IFERROR(VLOOKUP("absences",'Fixed Effects'!$J:$K,2,FALSE)*D69,0)+IFERROR(VLOOKUP("age",'Fixed Effects'!$J:$K,2,FALSE)*E69,0)+IFERROR(VLOOKUP("Medu",'Fixed Effects'!$J:$K,2,FALSE)*F69,0)+IFERROR(VLOOKUP("Fedu",'Fixed Effects'!$J:$K,2,FALSE)*G69,0)+IFERROR(VLOOKUP("traveltime",'Fixed Effects'!$J:$K,2,FALSE)*H69,0)</x:f>
        <x:v>13.278284723242658</x:v>
      </x:c>
      <x:c r="Q69" t="n">
        <x:f>L69-P69</x:f>
        <x:v>-3.278284723242658</x:v>
      </x:c>
      <x:c r="R69" t="n">
        <x:f>Q69^2</x:f>
        <x:v>10.74715072664619</x:v>
      </x:c>
    </x:row>
    <x:row r="70">
      <x:c r="A70" t="n">
        <x:v>69</x:v>
      </x:c>
      <x:c r="B70" t="n">
        <x:v>2</x:v>
      </x:c>
      <x:c r="C70" t="n">
        <x:v>0</x:v>
      </x:c>
      <x:c r="D70" t="n">
        <x:v>0</x:v>
      </x:c>
      <x:c r="E70" t="n">
        <x:v>15</x:v>
      </x:c>
      <x:c r="F70" t="n">
        <x:v>2</x:v>
      </x:c>
      <x:c r="G70" t="n">
        <x:v>2</x:v>
      </x:c>
      <x:c r="H70" t="n">
        <x:v>2</x:v>
      </x:c>
      <x:c r="I70" t="str">
        <x:v>GP</x:v>
      </x:c>
      <x:c r="J70" t="str">
        <x:v>F</x:v>
      </x:c>
      <x:c r="K70" t="str">
        <x:v>R</x:v>
      </x:c>
      <x:c r="L70" t="n">
        <x:v>11</x:v>
      </x:c>
      <x:c r="M70" t="n">
        <x:v>1</x:v>
      </x:c>
      <x:c r="N70" t="n">
        <x:v>10.537240910260673</x:v>
      </x:c>
      <x:c r="O70" t="n">
        <x:v>0.4627590897393272</x:v>
      </x:c>
      <x:c r="P70" t="n">
        <x:f>'Fixed Effects'!$K$2+IFERROR(VLOOKUP("grade_period",'Fixed Effects'!$J:$K,2,FALSE)*M70,0)+IFERROR(VLOOKUP("studytime",'Fixed Effects'!$J:$K,2,FALSE)*B70,0)+IFERROR(VLOOKUP("failures",'Fixed Effects'!$J:$K,2,FALSE)*C70,0)+IFERROR(VLOOKUP("absences",'Fixed Effects'!$J:$K,2,FALSE)*D70,0)+IFERROR(VLOOKUP("age",'Fixed Effects'!$J:$K,2,FALSE)*E70,0)+IFERROR(VLOOKUP("Medu",'Fixed Effects'!$J:$K,2,FALSE)*F70,0)+IFERROR(VLOOKUP("Fedu",'Fixed Effects'!$J:$K,2,FALSE)*G70,0)+IFERROR(VLOOKUP("traveltime",'Fixed Effects'!$J:$K,2,FALSE)*H70,0)</x:f>
        <x:v>12.19768403512495</x:v>
      </x:c>
      <x:c r="Q70" t="n">
        <x:f>L70-P70</x:f>
        <x:v>-1.1976840351249507</x:v>
      </x:c>
      <x:c r="R70" t="n">
        <x:f>Q70^2</x:f>
        <x:v>1.4344470479931841</x:v>
      </x:c>
    </x:row>
    <x:row r="71">
      <x:c r="A71" t="n">
        <x:v>70</x:v>
      </x:c>
      <x:c r="B71" t="n">
        <x:v>4</x:v>
      </x:c>
      <x:c r="C71" t="n">
        <x:v>0</x:v>
      </x:c>
      <x:c r="D71" t="n">
        <x:v>6</x:v>
      </x:c>
      <x:c r="E71" t="n">
        <x:v>15</x:v>
      </x:c>
      <x:c r="F71" t="n">
        <x:v>3</x:v>
      </x:c>
      <x:c r="G71" t="n">
        <x:v>1</x:v>
      </x:c>
      <x:c r="H71" t="n">
        <x:v>2</x:v>
      </x:c>
      <x:c r="I71" t="str">
        <x:v>GP</x:v>
      </x:c>
      <x:c r="J71" t="str">
        <x:v>F</x:v>
      </x:c>
      <x:c r="K71" t="str">
        <x:v>R</x:v>
      </x:c>
      <x:c r="L71" t="n">
        <x:v>15</x:v>
      </x:c>
      <x:c r="M71" t="n">
        <x:v>1</x:v>
      </x:c>
      <x:c r="N71" t="n">
        <x:v>14.613915929265302</x:v>
      </x:c>
      <x:c r="O71" t="n">
        <x:v>0.3860840707346984</x:v>
      </x:c>
      <x:c r="P71" t="n">
        <x:f>'Fixed Effects'!$K$2+IFERROR(VLOOKUP("grade_period",'Fixed Effects'!$J:$K,2,FALSE)*M71,0)+IFERROR(VLOOKUP("studytime",'Fixed Effects'!$J:$K,2,FALSE)*B71,0)+IFERROR(VLOOKUP("failures",'Fixed Effects'!$J:$K,2,FALSE)*C71,0)+IFERROR(VLOOKUP("absences",'Fixed Effects'!$J:$K,2,FALSE)*D71,0)+IFERROR(VLOOKUP("age",'Fixed Effects'!$J:$K,2,FALSE)*E71,0)+IFERROR(VLOOKUP("Medu",'Fixed Effects'!$J:$K,2,FALSE)*F71,0)+IFERROR(VLOOKUP("Fedu",'Fixed Effects'!$J:$K,2,FALSE)*G71,0)+IFERROR(VLOOKUP("traveltime",'Fixed Effects'!$J:$K,2,FALSE)*H71,0)</x:f>
        <x:v>12.83867137070015</x:v>
      </x:c>
      <x:c r="Q71" t="n">
        <x:f>L71-P71</x:f>
        <x:v>2.1613286292998506</x:v>
      </x:c>
      <x:c r="R71" t="n">
        <x:f>Q71^2</x:f>
        <x:v>4.671341443831171</x:v>
      </x:c>
    </x:row>
    <x:row r="72">
      <x:c r="A72" t="n">
        <x:v>71</x:v>
      </x:c>
      <x:c r="B72" t="n">
        <x:v>4</x:v>
      </x:c>
      <x:c r="C72" t="n">
        <x:v>0</x:v>
      </x:c>
      <x:c r="D72" t="n">
        <x:v>2</x:v>
      </x:c>
      <x:c r="E72" t="n">
        <x:v>16</x:v>
      </x:c>
      <x:c r="F72" t="n">
        <x:v>3</x:v>
      </x:c>
      <x:c r="G72" t="n">
        <x:v>1</x:v>
      </x:c>
      <x:c r="H72" t="n">
        <x:v>2</x:v>
      </x:c>
      <x:c r="I72" t="str">
        <x:v>GP</x:v>
      </x:c>
      <x:c r="J72" t="str">
        <x:v>M</x:v>
      </x:c>
      <x:c r="K72" t="str">
        <x:v>U</x:v>
      </x:c>
      <x:c r="L72" t="n">
        <x:v>13</x:v>
      </x:c>
      <x:c r="M72" t="n">
        <x:v>1</x:v>
      </x:c>
      <x:c r="N72" t="n">
        <x:v>11.51347614323604</x:v>
      </x:c>
      <x:c r="O72" t="n">
        <x:v>1.4865238567639594</x:v>
      </x:c>
      <x:c r="P72" t="n">
        <x:f>'Fixed Effects'!$K$2+IFERROR(VLOOKUP("grade_period",'Fixed Effects'!$J:$K,2,FALSE)*M72,0)+IFERROR(VLOOKUP("studytime",'Fixed Effects'!$J:$K,2,FALSE)*B72,0)+IFERROR(VLOOKUP("failures",'Fixed Effects'!$J:$K,2,FALSE)*C72,0)+IFERROR(VLOOKUP("absences",'Fixed Effects'!$J:$K,2,FALSE)*D72,0)+IFERROR(VLOOKUP("age",'Fixed Effects'!$J:$K,2,FALSE)*E72,0)+IFERROR(VLOOKUP("Medu",'Fixed Effects'!$J:$K,2,FALSE)*F72,0)+IFERROR(VLOOKUP("Fedu",'Fixed Effects'!$J:$K,2,FALSE)*G72,0)+IFERROR(VLOOKUP("traveltime",'Fixed Effects'!$J:$K,2,FALSE)*H72,0)</x:f>
        <x:v>13.152515794942989</x:v>
      </x:c>
      <x:c r="Q72" t="n">
        <x:f>L72-P72</x:f>
        <x:v>-0.15251579494298895</x:v>
      </x:c>
      <x:c r="R72" t="n">
        <x:f>Q72^2</x:f>
        <x:v>0.023261067707091854</x:v>
      </x:c>
    </x:row>
    <x:row r="73">
      <x:c r="A73" t="n">
        <x:v>72</x:v>
      </x:c>
      <x:c r="B73" t="n">
        <x:v>4</x:v>
      </x:c>
      <x:c r="C73" t="n">
        <x:v>0</x:v>
      </x:c>
      <x:c r="D73" t="n">
        <x:v>0</x:v>
      </x:c>
      <x:c r="E73" t="n">
        <x:v>15</x:v>
      </x:c>
      <x:c r="F73" t="n">
        <x:v>4</x:v>
      </x:c>
      <x:c r="G73" t="n">
        <x:v>2</x:v>
      </x:c>
      <x:c r="H73" t="n">
        <x:v>1</x:v>
      </x:c>
      <x:c r="I73" t="str">
        <x:v>GP</x:v>
      </x:c>
      <x:c r="J73" t="str">
        <x:v>M</x:v>
      </x:c>
      <x:c r="K73" t="str">
        <x:v>U</x:v>
      </x:c>
      <x:c r="L73" t="n">
        <x:v>11</x:v>
      </x:c>
      <x:c r="M73" t="n">
        <x:v>1</x:v>
      </x:c>
      <x:c r="N73" t="n">
        <x:v>9.998293729791445</x:v>
      </x:c>
      <x:c r="O73" t="n">
        <x:v>1.0017062702085546</x:v>
      </x:c>
      <x:c r="P73" t="n">
        <x:f>'Fixed Effects'!$K$2+IFERROR(VLOOKUP("grade_period",'Fixed Effects'!$J:$K,2,FALSE)*M73,0)+IFERROR(VLOOKUP("studytime",'Fixed Effects'!$J:$K,2,FALSE)*B73,0)+IFERROR(VLOOKUP("failures",'Fixed Effects'!$J:$K,2,FALSE)*C73,0)+IFERROR(VLOOKUP("absences",'Fixed Effects'!$J:$K,2,FALSE)*D73,0)+IFERROR(VLOOKUP("age",'Fixed Effects'!$J:$K,2,FALSE)*E73,0)+IFERROR(VLOOKUP("Medu",'Fixed Effects'!$J:$K,2,FALSE)*F73,0)+IFERROR(VLOOKUP("Fedu",'Fixed Effects'!$J:$K,2,FALSE)*G73,0)+IFERROR(VLOOKUP("traveltime",'Fixed Effects'!$J:$K,2,FALSE)*H73,0)</x:f>
        <x:v>13.665136705890275</x:v>
      </x:c>
      <x:c r="Q73" t="n">
        <x:f>L73-P73</x:f>
        <x:v>-2.6651367058902746</x:v>
      </x:c>
      <x:c r="R73" t="n">
        <x:f>Q73^2</x:f>
        <x:v>7.1029536610836645</x:v>
      </x:c>
    </x:row>
    <x:row r="74">
      <x:c r="A74" t="n">
        <x:v>73</x:v>
      </x:c>
      <x:c r="B74" t="n">
        <x:v>2</x:v>
      </x:c>
      <x:c r="C74" t="n">
        <x:v>0</x:v>
      </x:c>
      <x:c r="D74" t="n">
        <x:v>2</x:v>
      </x:c>
      <x:c r="E74" t="n">
        <x:v>15</x:v>
      </x:c>
      <x:c r="F74" t="n">
        <x:v>1</x:v>
      </x:c>
      <x:c r="G74" t="n">
        <x:v>1</x:v>
      </x:c>
      <x:c r="H74" t="n">
        <x:v>1</x:v>
      </x:c>
      <x:c r="I74" t="str">
        <x:v>GP</x:v>
      </x:c>
      <x:c r="J74" t="str">
        <x:v>F</x:v>
      </x:c>
      <x:c r="K74" t="str">
        <x:v>R</x:v>
      </x:c>
      <x:c r="L74" t="n">
        <x:v>13</x:v>
      </x:c>
      <x:c r="M74" t="n">
        <x:v>1</x:v>
      </x:c>
      <x:c r="N74" t="n">
        <x:v>11.427766274868839</x:v>
      </x:c>
      <x:c r="O74" t="n">
        <x:v>1.572233725131161</x:v>
      </x:c>
      <x:c r="P74" t="n">
        <x:f>'Fixed Effects'!$K$2+IFERROR(VLOOKUP("grade_period",'Fixed Effects'!$J:$K,2,FALSE)*M74,0)+IFERROR(VLOOKUP("studytime",'Fixed Effects'!$J:$K,2,FALSE)*B74,0)+IFERROR(VLOOKUP("failures",'Fixed Effects'!$J:$K,2,FALSE)*C74,0)+IFERROR(VLOOKUP("absences",'Fixed Effects'!$J:$K,2,FALSE)*D74,0)+IFERROR(VLOOKUP("age",'Fixed Effects'!$J:$K,2,FALSE)*E74,0)+IFERROR(VLOOKUP("Medu",'Fixed Effects'!$J:$K,2,FALSE)*F74,0)+IFERROR(VLOOKUP("Fedu",'Fixed Effects'!$J:$K,2,FALSE)*G74,0)+IFERROR(VLOOKUP("traveltime",'Fixed Effects'!$J:$K,2,FALSE)*H74,0)</x:f>
        <x:v>11.622756556534162</x:v>
      </x:c>
      <x:c r="Q74" t="n">
        <x:f>L74-P74</x:f>
        <x:v>1.3772434434658383</x:v>
      </x:c>
      <x:c r="R74" t="n">
        <x:f>Q74^2</x:f>
        <x:v>1.8967995025696396</x:v>
      </x:c>
    </x:row>
    <x:row r="75">
      <x:c r="A75" t="n">
        <x:v>74</x:v>
      </x:c>
      <x:c r="B75" t="n">
        <x:v>1</x:v>
      </x:c>
      <x:c r="C75" t="n">
        <x:v>0</x:v>
      </x:c>
      <x:c r="D75" t="n">
        <x:v>0</x:v>
      </x:c>
      <x:c r="E75" t="n">
        <x:v>16</x:v>
      </x:c>
      <x:c r="F75" t="n">
        <x:v>3</x:v>
      </x:c>
      <x:c r="G75" t="n">
        <x:v>1</x:v>
      </x:c>
      <x:c r="H75" t="n">
        <x:v>1</x:v>
      </x:c>
      <x:c r="I75" t="str">
        <x:v>GP</x:v>
      </x:c>
      <x:c r="J75" t="str">
        <x:v>M</x:v>
      </x:c>
      <x:c r="K75" t="str">
        <x:v>U</x:v>
      </x:c>
      <x:c r="L75" t="n">
        <x:v>13</x:v>
      </x:c>
      <x:c r="M75" t="n">
        <x:v>1</x:v>
      </x:c>
      <x:c r="N75" t="n">
        <x:v>12.976293488386954</x:v>
      </x:c>
      <x:c r="O75" t="n">
        <x:v>0.023706511613045933</x:v>
      </x:c>
      <x:c r="P75" t="n">
        <x:f>'Fixed Effects'!$K$2+IFERROR(VLOOKUP("grade_period",'Fixed Effects'!$J:$K,2,FALSE)*M75,0)+IFERROR(VLOOKUP("studytime",'Fixed Effects'!$J:$K,2,FALSE)*B75,0)+IFERROR(VLOOKUP("failures",'Fixed Effects'!$J:$K,2,FALSE)*C75,0)+IFERROR(VLOOKUP("absences",'Fixed Effects'!$J:$K,2,FALSE)*D75,0)+IFERROR(VLOOKUP("age",'Fixed Effects'!$J:$K,2,FALSE)*E75,0)+IFERROR(VLOOKUP("Medu",'Fixed Effects'!$J:$K,2,FALSE)*F75,0)+IFERROR(VLOOKUP("Fedu",'Fixed Effects'!$J:$K,2,FALSE)*G75,0)+IFERROR(VLOOKUP("traveltime",'Fixed Effects'!$J:$K,2,FALSE)*H75,0)</x:f>
        <x:v>11.886558874436668</x:v>
      </x:c>
      <x:c r="Q75" t="n">
        <x:f>L75-P75</x:f>
        <x:v>1.113441125563332</x:v>
      </x:c>
      <x:c r="R75" t="n">
        <x:f>Q75^2</x:f>
        <x:v>1.2397511400957397</x:v>
      </x:c>
    </x:row>
    <x:row r="76">
      <x:c r="A76" t="n">
        <x:v>75</x:v>
      </x:c>
      <x:c r="B76" t="n">
        <x:v>2</x:v>
      </x:c>
      <x:c r="C76" t="n">
        <x:v>0</x:v>
      </x:c>
      <x:c r="D76" t="n">
        <x:v>4</x:v>
      </x:c>
      <x:c r="E76" t="n">
        <x:v>16</x:v>
      </x:c>
      <x:c r="F76" t="n">
        <x:v>3</x:v>
      </x:c>
      <x:c r="G76" t="n">
        <x:v>3</x:v>
      </x:c>
      <x:c r="H76" t="n">
        <x:v>1</x:v>
      </x:c>
      <x:c r="I76" t="str">
        <x:v>GP</x:v>
      </x:c>
      <x:c r="J76" t="str">
        <x:v>F</x:v>
      </x:c>
      <x:c r="K76" t="str">
        <x:v>U</x:v>
      </x:c>
      <x:c r="L76" t="n">
        <x:v>11</x:v>
      </x:c>
      <x:c r="M76" t="n">
        <x:v>1</x:v>
      </x:c>
      <x:c r="N76" t="n">
        <x:v>10.881065415438572</x:v>
      </x:c>
      <x:c r="O76" t="n">
        <x:v>0.11893458456142803</x:v>
      </x:c>
      <x:c r="P76" t="n">
        <x:f>'Fixed Effects'!$K$2+IFERROR(VLOOKUP("grade_period",'Fixed Effects'!$J:$K,2,FALSE)*M76,0)+IFERROR(VLOOKUP("studytime",'Fixed Effects'!$J:$K,2,FALSE)*B76,0)+IFERROR(VLOOKUP("failures",'Fixed Effects'!$J:$K,2,FALSE)*C76,0)+IFERROR(VLOOKUP("absences",'Fixed Effects'!$J:$K,2,FALSE)*D76,0)+IFERROR(VLOOKUP("age",'Fixed Effects'!$J:$K,2,FALSE)*E76,0)+IFERROR(VLOOKUP("Medu",'Fixed Effects'!$J:$K,2,FALSE)*F76,0)+IFERROR(VLOOKUP("Fedu",'Fixed Effects'!$J:$K,2,FALSE)*G76,0)+IFERROR(VLOOKUP("traveltime",'Fixed Effects'!$J:$K,2,FALSE)*H76,0)</x:f>
        <x:v>12.397592410117657</x:v>
      </x:c>
      <x:c r="Q76" t="n">
        <x:f>L76-P76</x:f>
        <x:v>-1.3975924101176567</x:v>
      </x:c>
      <x:c r="R76" t="n">
        <x:f>Q76^2</x:f>
        <x:v>1.9532645448184802</x:v>
      </x:c>
    </x:row>
    <x:row r="77">
      <x:c r="A77" t="n">
        <x:v>76</x:v>
      </x:c>
      <x:c r="B77" t="n">
        <x:v>2</x:v>
      </x:c>
      <x:c r="C77" t="n">
        <x:v>0</x:v>
      </x:c>
      <x:c r="D77" t="n">
        <x:v>0</x:v>
      </x:c>
      <x:c r="E77" t="n">
        <x:v>15</x:v>
      </x:c>
      <x:c r="F77" t="n">
        <x:v>4</x:v>
      </x:c>
      <x:c r="G77" t="n">
        <x:v>3</x:v>
      </x:c>
      <x:c r="H77" t="n">
        <x:v>1</x:v>
      </x:c>
      <x:c r="I77" t="str">
        <x:v>GP</x:v>
      </x:c>
      <x:c r="J77" t="str">
        <x:v>M</x:v>
      </x:c>
      <x:c r="K77" t="str">
        <x:v>U</x:v>
      </x:c>
      <x:c r="L77" t="n">
        <x:v>11</x:v>
      </x:c>
      <x:c r="M77" t="n">
        <x:v>1</x:v>
      </x:c>
      <x:c r="N77" t="n">
        <x:v>10.875265563334263</x:v>
      </x:c>
      <x:c r="O77" t="n">
        <x:v>0.12473443666573658</x:v>
      </x:c>
      <x:c r="P77" t="n">
        <x:f>'Fixed Effects'!$K$2+IFERROR(VLOOKUP("grade_period",'Fixed Effects'!$J:$K,2,FALSE)*M77,0)+IFERROR(VLOOKUP("studytime",'Fixed Effects'!$J:$K,2,FALSE)*B77,0)+IFERROR(VLOOKUP("failures",'Fixed Effects'!$J:$K,2,FALSE)*C77,0)+IFERROR(VLOOKUP("absences",'Fixed Effects'!$J:$K,2,FALSE)*D77,0)+IFERROR(VLOOKUP("age",'Fixed Effects'!$J:$K,2,FALSE)*E77,0)+IFERROR(VLOOKUP("Medu",'Fixed Effects'!$J:$K,2,FALSE)*F77,0)+IFERROR(VLOOKUP("Fedu",'Fixed Effects'!$J:$K,2,FALSE)*G77,0)+IFERROR(VLOOKUP("traveltime",'Fixed Effects'!$J:$K,2,FALSE)*H77,0)</x:f>
        <x:v>12.895224987979146</x:v>
      </x:c>
      <x:c r="Q77" t="n">
        <x:f>L77-P77</x:f>
        <x:v>-1.8952249879791463</x:v>
      </x:c>
      <x:c r="R77" t="n">
        <x:f>Q77^2</x:f>
        <x:v>3.591877755060555</x:v>
      </x:c>
    </x:row>
    <x:row r="78">
      <x:c r="A78" t="n">
        <x:v>77</x:v>
      </x:c>
      <x:c r="B78" t="n">
        <x:v>4</x:v>
      </x:c>
      <x:c r="C78" t="n">
        <x:v>0</x:v>
      </x:c>
      <x:c r="D78" t="n">
        <x:v>0</x:v>
      </x:c>
      <x:c r="E78" t="n">
        <x:v>15</x:v>
      </x:c>
      <x:c r="F78" t="n">
        <x:v>4</x:v>
      </x:c>
      <x:c r="G78" t="n">
        <x:v>0</x:v>
      </x:c>
      <x:c r="H78" t="n">
        <x:v>2</x:v>
      </x:c>
      <x:c r="I78" t="str">
        <x:v>GP</x:v>
      </x:c>
      <x:c r="J78" t="str">
        <x:v>M</x:v>
      </x:c>
      <x:c r="K78" t="str">
        <x:v>U</x:v>
      </x:c>
      <x:c r="L78" t="n">
        <x:v>12</x:v>
      </x:c>
      <x:c r="M78" t="n">
        <x:v>1</x:v>
      </x:c>
      <x:c r="N78" t="n">
        <x:v>11.21758954021756</x:v>
      </x:c>
      <x:c r="O78" t="n">
        <x:v>0.7824104597824402</x:v>
      </x:c>
      <x:c r="P78" t="n">
        <x:f>'Fixed Effects'!$K$2+IFERROR(VLOOKUP("grade_period",'Fixed Effects'!$J:$K,2,FALSE)*M78,0)+IFERROR(VLOOKUP("studytime",'Fixed Effects'!$J:$K,2,FALSE)*B78,0)+IFERROR(VLOOKUP("failures",'Fixed Effects'!$J:$K,2,FALSE)*C78,0)+IFERROR(VLOOKUP("absences",'Fixed Effects'!$J:$K,2,FALSE)*D78,0)+IFERROR(VLOOKUP("age",'Fixed Effects'!$J:$K,2,FALSE)*E78,0)+IFERROR(VLOOKUP("Medu",'Fixed Effects'!$J:$K,2,FALSE)*F78,0)+IFERROR(VLOOKUP("Fedu",'Fixed Effects'!$J:$K,2,FALSE)*G78,0)+IFERROR(VLOOKUP("traveltime",'Fixed Effects'!$J:$K,2,FALSE)*H78,0)</x:f>
        <x:v>13.357899803258244</x:v>
      </x:c>
      <x:c r="Q78" t="n">
        <x:f>L78-P78</x:f>
        <x:v>-1.3578998032582437</x:v>
      </x:c>
      <x:c r="R78" t="n">
        <x:f>Q78^2</x:f>
        <x:v>1.8438918756887768</x:v>
      </x:c>
    </x:row>
    <x:row r="79">
      <x:c r="A79" t="n">
        <x:v>78</x:v>
      </x:c>
      <x:c r="B79" t="n">
        <x:v>4</x:v>
      </x:c>
      <x:c r="C79" t="n">
        <x:v>0</x:v>
      </x:c>
      <x:c r="D79" t="n">
        <x:v>1</x:v>
      </x:c>
      <x:c r="E79" t="n">
        <x:v>16</x:v>
      </x:c>
      <x:c r="F79" t="n">
        <x:v>2</x:v>
      </x:c>
      <x:c r="G79" t="n">
        <x:v>2</x:v>
      </x:c>
      <x:c r="H79" t="n">
        <x:v>1</x:v>
      </x:c>
      <x:c r="I79" t="str">
        <x:v>GP</x:v>
      </x:c>
      <x:c r="J79" t="str">
        <x:v>F</x:v>
      </x:c>
      <x:c r="K79" t="str">
        <x:v>U</x:v>
      </x:c>
      <x:c r="L79" t="n">
        <x:v>13</x:v>
      </x:c>
      <x:c r="M79" t="n">
        <x:v>1</x:v>
      </x:c>
      <x:c r="N79" t="n">
        <x:v>12.790515054356616</x:v>
      </x:c>
      <x:c r="O79" t="n">
        <x:v>0.20948494564338382</x:v>
      </x:c>
      <x:c r="P79" t="n">
        <x:f>'Fixed Effects'!$K$2+IFERROR(VLOOKUP("grade_period",'Fixed Effects'!$J:$K,2,FALSE)*M79,0)+IFERROR(VLOOKUP("studytime",'Fixed Effects'!$J:$K,2,FALSE)*B79,0)+IFERROR(VLOOKUP("failures",'Fixed Effects'!$J:$K,2,FALSE)*C79,0)+IFERROR(VLOOKUP("absences",'Fixed Effects'!$J:$K,2,FALSE)*D79,0)+IFERROR(VLOOKUP("age",'Fixed Effects'!$J:$K,2,FALSE)*E79,0)+IFERROR(VLOOKUP("Medu",'Fixed Effects'!$J:$K,2,FALSE)*F79,0)+IFERROR(VLOOKUP("Fedu",'Fixed Effects'!$J:$K,2,FALSE)*G79,0)+IFERROR(VLOOKUP("traveltime",'Fixed Effects'!$J:$K,2,FALSE)*H79,0)</x:f>
        <x:v>13.094913927984656</x:v>
      </x:c>
      <x:c r="Q79" t="n">
        <x:f>L79-P79</x:f>
        <x:v>-0.09491392798465625</x:v>
      </x:c>
      <x:c r="R79" t="n">
        <x:f>Q79^2</x:f>
        <x:v>0.009008653725476514</x:v>
      </x:c>
    </x:row>
    <x:row r="80">
      <x:c r="A80" t="n">
        <x:v>79</x:v>
      </x:c>
      <x:c r="B80" t="n">
        <x:v>1</x:v>
      </x:c>
      <x:c r="C80" t="n">
        <x:v>3</x:v>
      </x:c>
      <x:c r="D80" t="n">
        <x:v>0</x:v>
      </x:c>
      <x:c r="E80" t="n">
        <x:v>17</x:v>
      </x:c>
      <x:c r="F80" t="n">
        <x:v>2</x:v>
      </x:c>
      <x:c r="G80" t="n">
        <x:v>1</x:v>
      </x:c>
      <x:c r="H80" t="n">
        <x:v>2</x:v>
      </x:c>
      <x:c r="I80" t="str">
        <x:v>GP</x:v>
      </x:c>
      <x:c r="J80" t="str">
        <x:v>M</x:v>
      </x:c>
      <x:c r="K80" t="str">
        <x:v>U</x:v>
      </x:c>
      <x:c r="L80" t="n">
        <x:v>9</x:v>
      </x:c>
      <x:c r="M80" t="n">
        <x:v>1</x:v>
      </x:c>
      <x:c r="N80" t="n">
        <x:v>8.925165671810642</x:v>
      </x:c>
      <x:c r="O80" t="n">
        <x:v>0.07483432818935754</x:v>
      </x:c>
      <x:c r="P80" t="n">
        <x:f>'Fixed Effects'!$K$2+IFERROR(VLOOKUP("grade_period",'Fixed Effects'!$J:$K,2,FALSE)*M80,0)+IFERROR(VLOOKUP("studytime",'Fixed Effects'!$J:$K,2,FALSE)*B80,0)+IFERROR(VLOOKUP("failures",'Fixed Effects'!$J:$K,2,FALSE)*C80,0)+IFERROR(VLOOKUP("absences",'Fixed Effects'!$J:$K,2,FALSE)*D80,0)+IFERROR(VLOOKUP("age",'Fixed Effects'!$J:$K,2,FALSE)*E80,0)+IFERROR(VLOOKUP("Medu",'Fixed Effects'!$J:$K,2,FALSE)*F80,0)+IFERROR(VLOOKUP("Fedu",'Fixed Effects'!$J:$K,2,FALSE)*G80,0)+IFERROR(VLOOKUP("traveltime",'Fixed Effects'!$J:$K,2,FALSE)*H80,0)</x:f>
        <x:v>7.1510222548518865</x:v>
      </x:c>
      <x:c r="Q80" t="n">
        <x:f>L80-P80</x:f>
        <x:v>1.8489777451481135</x:v>
      </x:c>
      <x:c r="R80" t="n">
        <x:f>Q80^2</x:f>
        <x:v>3.418718702053002</x:v>
      </x:c>
    </x:row>
    <x:row r="81">
      <x:c r="A81" t="n">
        <x:v>80</x:v>
      </x:c>
      <x:c r="B81" t="n">
        <x:v>2</x:v>
      </x:c>
      <x:c r="C81" t="n">
        <x:v>0</x:v>
      </x:c>
      <x:c r="D81" t="n">
        <x:v>14</x:v>
      </x:c>
      <x:c r="E81" t="n">
        <x:v>16</x:v>
      </x:c>
      <x:c r="F81" t="n">
        <x:v>3</x:v>
      </x:c>
      <x:c r="G81" t="n">
        <x:v>4</x:v>
      </x:c>
      <x:c r="H81" t="n">
        <x:v>1</x:v>
      </x:c>
      <x:c r="I81" t="str">
        <x:v>GP</x:v>
      </x:c>
      <x:c r="J81" t="str">
        <x:v>F</x:v>
      </x:c>
      <x:c r="K81" t="str">
        <x:v>U</x:v>
      </x:c>
      <x:c r="L81" t="n">
        <x:v>12</x:v>
      </x:c>
      <x:c r="M81" t="n">
        <x:v>1</x:v>
      </x:c>
      <x:c r="N81" t="n">
        <x:v>11.155513065129188</x:v>
      </x:c>
      <x:c r="O81" t="n">
        <x:v>0.8444869348708117</x:v>
      </x:c>
      <x:c r="P81" t="n">
        <x:f>'Fixed Effects'!$K$2+IFERROR(VLOOKUP("grade_period",'Fixed Effects'!$J:$K,2,FALSE)*M81,0)+IFERROR(VLOOKUP("studytime",'Fixed Effects'!$J:$K,2,FALSE)*B81,0)+IFERROR(VLOOKUP("failures",'Fixed Effects'!$J:$K,2,FALSE)*C81,0)+IFERROR(VLOOKUP("absences",'Fixed Effects'!$J:$K,2,FALSE)*D81,0)+IFERROR(VLOOKUP("age",'Fixed Effects'!$J:$K,2,FALSE)*E81,0)+IFERROR(VLOOKUP("Medu",'Fixed Effects'!$J:$K,2,FALSE)*F81,0)+IFERROR(VLOOKUP("Fedu",'Fixed Effects'!$J:$K,2,FALSE)*G81,0)+IFERROR(VLOOKUP("traveltime",'Fixed Effects'!$J:$K,2,FALSE)*H81,0)</x:f>
        <x:v>11.883782650143669</x:v>
      </x:c>
      <x:c r="Q81" t="n">
        <x:f>L81-P81</x:f>
        <x:v>0.11621734985633125</x:v>
      </x:c>
      <x:c r="R81" t="n">
        <x:f>Q81^2</x:f>
        <x:v>0.013506472407628898</x:v>
      </x:c>
    </x:row>
    <x:row r="82">
      <x:c r="A82" t="n">
        <x:v>81</x:v>
      </x:c>
      <x:c r="B82" t="n">
        <x:v>1</x:v>
      </x:c>
      <x:c r="C82" t="n">
        <x:v>0</x:v>
      </x:c>
      <x:c r="D82" t="n">
        <x:v>0</x:v>
      </x:c>
      <x:c r="E82" t="n">
        <x:v>15</x:v>
      </x:c>
      <x:c r="F82" t="n">
        <x:v>2</x:v>
      </x:c>
      <x:c r="G82" t="n">
        <x:v>3</x:v>
      </x:c>
      <x:c r="H82" t="n">
        <x:v>1</x:v>
      </x:c>
      <x:c r="I82" t="str">
        <x:v>GP</x:v>
      </x:c>
      <x:c r="J82" t="str">
        <x:v>M</x:v>
      </x:c>
      <x:c r="K82" t="str">
        <x:v>U</x:v>
      </x:c>
      <x:c r="L82" t="n">
        <x:v>11</x:v>
      </x:c>
      <x:c r="M82" t="n">
        <x:v>1</x:v>
      </x:c>
      <x:c r="N82" t="n">
        <x:v>11.115075343371267</x:v>
      </x:c>
      <x:c r="O82" t="n">
        <x:v>-0.11507534337126657</x:v>
      </x:c>
      <x:c r="P82" t="n">
        <x:f>'Fixed Effects'!$K$2+IFERROR(VLOOKUP("grade_period",'Fixed Effects'!$J:$K,2,FALSE)*M82,0)+IFERROR(VLOOKUP("studytime",'Fixed Effects'!$J:$K,2,FALSE)*B82,0)+IFERROR(VLOOKUP("failures",'Fixed Effects'!$J:$K,2,FALSE)*C82,0)+IFERROR(VLOOKUP("absences",'Fixed Effects'!$J:$K,2,FALSE)*D82,0)+IFERROR(VLOOKUP("age",'Fixed Effects'!$J:$K,2,FALSE)*E82,0)+IFERROR(VLOOKUP("Medu",'Fixed Effects'!$J:$K,2,FALSE)*F82,0)+IFERROR(VLOOKUP("Fedu",'Fixed Effects'!$J:$K,2,FALSE)*G82,0)+IFERROR(VLOOKUP("traveltime",'Fixed Effects'!$J:$K,2,FALSE)*H82,0)</x:f>
        <x:v>11.883106806862118</x:v>
      </x:c>
      <x:c r="Q82" t="n">
        <x:f>L82-P82</x:f>
        <x:v>-0.8831068068621182</x:v>
      </x:c>
      <x:c r="R82" t="n">
        <x:f>Q82^2</x:f>
        <x:v>0.7798776323262065</x:v>
      </x:c>
    </x:row>
    <x:row r="83">
      <x:c r="A83" t="n">
        <x:v>82</x:v>
      </x:c>
      <x:c r="B83" t="n">
        <x:v>3</x:v>
      </x:c>
      <x:c r="C83" t="n">
        <x:v>0</x:v>
      </x:c>
      <x:c r="D83" t="n">
        <x:v>2</x:v>
      </x:c>
      <x:c r="E83" t="n">
        <x:v>15</x:v>
      </x:c>
      <x:c r="F83" t="n">
        <x:v>2</x:v>
      </x:c>
      <x:c r="G83" t="n">
        <x:v>3</x:v>
      </x:c>
      <x:c r="H83" t="n">
        <x:v>1</x:v>
      </x:c>
      <x:c r="I83" t="str">
        <x:v>GP</x:v>
      </x:c>
      <x:c r="J83" t="str">
        <x:v>M</x:v>
      </x:c>
      <x:c r="K83" t="str">
        <x:v>U</x:v>
      </x:c>
      <x:c r="L83" t="n">
        <x:v>10</x:v>
      </x:c>
      <x:c r="M83" t="n">
        <x:v>1</x:v>
      </x:c>
      <x:c r="N83" t="n">
        <x:v>9.309252263406204</x:v>
      </x:c>
      <x:c r="O83" t="n">
        <x:v>0.6907477365937957</x:v>
      </x:c>
      <x:c r="P83" t="n">
        <x:f>'Fixed Effects'!$K$2+IFERROR(VLOOKUP("grade_period",'Fixed Effects'!$J:$K,2,FALSE)*M83,0)+IFERROR(VLOOKUP("studytime",'Fixed Effects'!$J:$K,2,FALSE)*B83,0)+IFERROR(VLOOKUP("failures",'Fixed Effects'!$J:$K,2,FALSE)*C83,0)+IFERROR(VLOOKUP("absences",'Fixed Effects'!$J:$K,2,FALSE)*D83,0)+IFERROR(VLOOKUP("age",'Fixed Effects'!$J:$K,2,FALSE)*E83,0)+IFERROR(VLOOKUP("Medu",'Fixed Effects'!$J:$K,2,FALSE)*F83,0)+IFERROR(VLOOKUP("Fedu",'Fixed Effects'!$J:$K,2,FALSE)*G83,0)+IFERROR(VLOOKUP("traveltime",'Fixed Effects'!$J:$K,2,FALSE)*H83,0)</x:f>
        <x:v>12.676580984479408</x:v>
      </x:c>
      <x:c r="Q83" t="n">
        <x:f>L83-P83</x:f>
        <x:v>-2.6765809844794077</x:v>
      </x:c>
      <x:c r="R83" t="n">
        <x:f>Q83^2</x:f>
        <x:v>7.164085766476756</x:v>
      </x:c>
    </x:row>
    <x:row r="84">
      <x:c r="A84" t="n">
        <x:v>83</x:v>
      </x:c>
      <x:c r="B84" t="n">
        <x:v>2</x:v>
      </x:c>
      <x:c r="C84" t="n">
        <x:v>0</x:v>
      </x:c>
      <x:c r="D84" t="n">
        <x:v>4</x:v>
      </x:c>
      <x:c r="E84" t="n">
        <x:v>15</x:v>
      </x:c>
      <x:c r="F84" t="n">
        <x:v>3</x:v>
      </x:c>
      <x:c r="G84" t="n">
        <x:v>2</x:v>
      </x:c>
      <x:c r="H84" t="n">
        <x:v>1</x:v>
      </x:c>
      <x:c r="I84" t="str">
        <x:v>GP</x:v>
      </x:c>
      <x:c r="J84" t="str">
        <x:v>F</x:v>
      </x:c>
      <x:c r="K84" t="str">
        <x:v>U</x:v>
      </x:c>
      <x:c r="L84" t="n">
        <x:v>12</x:v>
      </x:c>
      <x:c r="M84" t="n">
        <x:v>1</x:v>
      </x:c>
      <x:c r="N84" t="n">
        <x:v>11.177113296220554</x:v>
      </x:c>
      <x:c r="O84" t="n">
        <x:v>0.8228867037794458</x:v>
      </x:c>
      <x:c r="P84" t="n">
        <x:f>'Fixed Effects'!$K$2+IFERROR(VLOOKUP("grade_period",'Fixed Effects'!$J:$K,2,FALSE)*M84,0)+IFERROR(VLOOKUP("studytime",'Fixed Effects'!$J:$K,2,FALSE)*B84,0)+IFERROR(VLOOKUP("failures",'Fixed Effects'!$J:$K,2,FALSE)*C84,0)+IFERROR(VLOOKUP("absences",'Fixed Effects'!$J:$K,2,FALSE)*D84,0)+IFERROR(VLOOKUP("age",'Fixed Effects'!$J:$K,2,FALSE)*E84,0)+IFERROR(VLOOKUP("Medu",'Fixed Effects'!$J:$K,2,FALSE)*F84,0)+IFERROR(VLOOKUP("Fedu",'Fixed Effects'!$J:$K,2,FALSE)*G84,0)+IFERROR(VLOOKUP("traveltime",'Fixed Effects'!$J:$K,2,FALSE)*H84,0)</x:f>
        <x:v>12.194528581088692</x:v>
      </x:c>
      <x:c r="Q84" t="n">
        <x:f>L84-P84</x:f>
        <x:v>-0.19452858108869187</x:v>
      </x:c>
      <x:c r="R84" t="n">
        <x:f>Q84^2</x:f>
        <x:v>0.03784136886037977</x:v>
      </x:c>
    </x:row>
    <x:row r="85">
      <x:c r="A85" t="n">
        <x:v>84</x:v>
      </x:c>
      <x:c r="B85" t="n">
        <x:v>2</x:v>
      </x:c>
      <x:c r="C85" t="n">
        <x:v>0</x:v>
      </x:c>
      <x:c r="D85" t="n">
        <x:v>2</x:v>
      </x:c>
      <x:c r="E85" t="n">
        <x:v>15</x:v>
      </x:c>
      <x:c r="F85" t="n">
        <x:v>2</x:v>
      </x:c>
      <x:c r="G85" t="n">
        <x:v>2</x:v>
      </x:c>
      <x:c r="H85" t="n">
        <x:v>2</x:v>
      </x:c>
      <x:c r="I85" t="str">
        <x:v>GP</x:v>
      </x:c>
      <x:c r="J85" t="str">
        <x:v>M</x:v>
      </x:c>
      <x:c r="K85" t="str">
        <x:v>U</x:v>
      </x:c>
      <x:c r="L85" t="n">
        <x:v>13</x:v>
      </x:c>
      <x:c r="M85" t="n">
        <x:v>1</x:v>
      </x:c>
      <x:c r="N85" t="n">
        <x:v>12.368255709773356</x:v>
      </x:c>
      <x:c r="O85" t="n">
        <x:v>0.6317442902266439</x:v>
      </x:c>
      <x:c r="P85" t="n">
        <x:f>'Fixed Effects'!$K$2+IFERROR(VLOOKUP("grade_period",'Fixed Effects'!$J:$K,2,FALSE)*M85,0)+IFERROR(VLOOKUP("studytime",'Fixed Effects'!$J:$K,2,FALSE)*B85,0)+IFERROR(VLOOKUP("failures",'Fixed Effects'!$J:$K,2,FALSE)*C85,0)+IFERROR(VLOOKUP("absences",'Fixed Effects'!$J:$K,2,FALSE)*D85,0)+IFERROR(VLOOKUP("age",'Fixed Effects'!$J:$K,2,FALSE)*E85,0)+IFERROR(VLOOKUP("Medu",'Fixed Effects'!$J:$K,2,FALSE)*F85,0)+IFERROR(VLOOKUP("Fedu",'Fixed Effects'!$J:$K,2,FALSE)*G85,0)+IFERROR(VLOOKUP("traveltime",'Fixed Effects'!$J:$K,2,FALSE)*H85,0)</x:f>
        <x:v>12.063340980204913</x:v>
      </x:c>
      <x:c r="Q85" t="n">
        <x:f>L85-P85</x:f>
        <x:v>0.936659019795087</x:v>
      </x:c>
      <x:c r="R85" t="n">
        <x:f>Q85^2</x:f>
        <x:v>0.8773301193634933</x:v>
      </x:c>
    </x:row>
    <x:row r="86">
      <x:c r="A86" t="n">
        <x:v>85</x:v>
      </x:c>
      <x:c r="B86" t="n">
        <x:v>2</x:v>
      </x:c>
      <x:c r="C86" t="n">
        <x:v>0</x:v>
      </x:c>
      <x:c r="D86" t="n">
        <x:v>2</x:v>
      </x:c>
      <x:c r="E86" t="n">
        <x:v>15</x:v>
      </x:c>
      <x:c r="F86" t="n">
        <x:v>1</x:v>
      </x:c>
      <x:c r="G86" t="n">
        <x:v>1</x:v>
      </x:c>
      <x:c r="H86" t="n">
        <x:v>1</x:v>
      </x:c>
      <x:c r="I86" t="str">
        <x:v>GP</x:v>
      </x:c>
      <x:c r="J86" t="str">
        <x:v>F</x:v>
      </x:c>
      <x:c r="K86" t="str">
        <x:v>U</x:v>
      </x:c>
      <x:c r="L86" t="n">
        <x:v>13</x:v>
      </x:c>
      <x:c r="M86" t="n">
        <x:v>1</x:v>
      </x:c>
      <x:c r="N86" t="n">
        <x:v>12.067857999296562</x:v>
      </x:c>
      <x:c r="O86" t="n">
        <x:v>0.932142000703438</x:v>
      </x:c>
      <x:c r="P86" t="n">
        <x:f>'Fixed Effects'!$K$2+IFERROR(VLOOKUP("grade_period",'Fixed Effects'!$J:$K,2,FALSE)*M86,0)+IFERROR(VLOOKUP("studytime",'Fixed Effects'!$J:$K,2,FALSE)*B86,0)+IFERROR(VLOOKUP("failures",'Fixed Effects'!$J:$K,2,FALSE)*C86,0)+IFERROR(VLOOKUP("absences",'Fixed Effects'!$J:$K,2,FALSE)*D86,0)+IFERROR(VLOOKUP("age",'Fixed Effects'!$J:$K,2,FALSE)*E86,0)+IFERROR(VLOOKUP("Medu",'Fixed Effects'!$J:$K,2,FALSE)*F86,0)+IFERROR(VLOOKUP("Fedu",'Fixed Effects'!$J:$K,2,FALSE)*G86,0)+IFERROR(VLOOKUP("traveltime",'Fixed Effects'!$J:$K,2,FALSE)*H86,0)</x:f>
        <x:v>11.622756556534162</x:v>
      </x:c>
      <x:c r="Q86" t="n">
        <x:f>L86-P86</x:f>
        <x:v>1.3772434434658383</x:v>
      </x:c>
      <x:c r="R86" t="n">
        <x:f>Q86^2</x:f>
        <x:v>1.8967995025696396</x:v>
      </x:c>
    </x:row>
    <x:row r="87">
      <x:c r="A87" t="n">
        <x:v>86</x:v>
      </x:c>
      <x:c r="B87" t="n">
        <x:v>2</x:v>
      </x:c>
      <x:c r="C87" t="n">
        <x:v>0</x:v>
      </x:c>
      <x:c r="D87" t="n">
        <x:v>4</x:v>
      </x:c>
      <x:c r="E87" t="n">
        <x:v>15</x:v>
      </x:c>
      <x:c r="F87" t="n">
        <x:v>4</x:v>
      </x:c>
      <x:c r="G87" t="n">
        <x:v>4</x:v>
      </x:c>
      <x:c r="H87" t="n">
        <x:v>2</x:v>
      </x:c>
      <x:c r="I87" t="str">
        <x:v>GP</x:v>
      </x:c>
      <x:c r="J87" t="str">
        <x:v>F</x:v>
      </x:c>
      <x:c r="K87" t="str">
        <x:v>U</x:v>
      </x:c>
      <x:c r="L87" t="n">
        <x:v>12</x:v>
      </x:c>
      <x:c r="M87" t="n">
        <x:v>1</x:v>
      </x:c>
      <x:c r="N87" t="n">
        <x:v>11.528877905307679</x:v>
      </x:c>
      <x:c r="O87" t="n">
        <x:v>0.4711220946923209</x:v>
      </x:c>
      <x:c r="P87" t="n">
        <x:f>'Fixed Effects'!$K$2+IFERROR(VLOOKUP("grade_period",'Fixed Effects'!$J:$K,2,FALSE)*M87,0)+IFERROR(VLOOKUP("studytime",'Fixed Effects'!$J:$K,2,FALSE)*B87,0)+IFERROR(VLOOKUP("failures",'Fixed Effects'!$J:$K,2,FALSE)*C87,0)+IFERROR(VLOOKUP("absences",'Fixed Effects'!$J:$K,2,FALSE)*D87,0)+IFERROR(VLOOKUP("age",'Fixed Effects'!$J:$K,2,FALSE)*E87,0)+IFERROR(VLOOKUP("Medu",'Fixed Effects'!$J:$K,2,FALSE)*F87,0)+IFERROR(VLOOKUP("Fedu",'Fixed Effects'!$J:$K,2,FALSE)*G87,0)+IFERROR(VLOOKUP("traveltime",'Fixed Effects'!$J:$K,2,FALSE)*H87,0)</x:f>
        <x:v>12.79301851938564</x:v>
      </x:c>
      <x:c r="Q87" t="n">
        <x:f>L87-P87</x:f>
        <x:v>-0.7930185193856403</x:v>
      </x:c>
      <x:c r="R87" t="n">
        <x:f>Q87^2</x:f>
        <x:v>0.6288783720885931</x:v>
      </x:c>
    </x:row>
    <x:row r="88">
      <x:c r="A88" t="n">
        <x:v>87</x:v>
      </x:c>
      <x:c r="B88" t="n">
        <x:v>2</x:v>
      </x:c>
      <x:c r="C88" t="n">
        <x:v>0</x:v>
      </x:c>
      <x:c r="D88" t="n">
        <x:v>6</x:v>
      </x:c>
      <x:c r="E88" t="n">
        <x:v>16</x:v>
      </x:c>
      <x:c r="F88" t="n">
        <x:v>2</x:v>
      </x:c>
      <x:c r="G88" t="n">
        <x:v>2</x:v>
      </x:c>
      <x:c r="H88" t="n">
        <x:v>1</x:v>
      </x:c>
      <x:c r="I88" t="str">
        <x:v>GP</x:v>
      </x:c>
      <x:c r="J88" t="str">
        <x:v>F</x:v>
      </x:c>
      <x:c r="K88" t="str">
        <x:v>U</x:v>
      </x:c>
      <x:c r="L88" t="n">
        <x:v>13</x:v>
      </x:c>
      <x:c r="M88" t="n">
        <x:v>1</x:v>
      </x:c>
      <x:c r="N88" t="n">
        <x:v>11.462023743908041</x:v>
      </x:c>
      <x:c r="O88" t="n">
        <x:v>1.5379762560919588</x:v>
      </x:c>
      <x:c r="P88" t="n">
        <x:f>'Fixed Effects'!$K$2+IFERROR(VLOOKUP("grade_period",'Fixed Effects'!$J:$K,2,FALSE)*M88,0)+IFERROR(VLOOKUP("studytime",'Fixed Effects'!$J:$K,2,FALSE)*B88,0)+IFERROR(VLOOKUP("failures",'Fixed Effects'!$J:$K,2,FALSE)*C88,0)+IFERROR(VLOOKUP("absences",'Fixed Effects'!$J:$K,2,FALSE)*D88,0)+IFERROR(VLOOKUP("age",'Fixed Effects'!$J:$K,2,FALSE)*E88,0)+IFERROR(VLOOKUP("Medu",'Fixed Effects'!$J:$K,2,FALSE)*F88,0)+IFERROR(VLOOKUP("Fedu",'Fixed Effects'!$J:$K,2,FALSE)*G88,0)+IFERROR(VLOOKUP("traveltime",'Fixed Effects'!$J:$K,2,FALSE)*H88,0)</x:f>
        <x:v>11.831239058147236</x:v>
      </x:c>
      <x:c r="Q88" t="n">
        <x:f>L88-P88</x:f>
        <x:v>1.1687609418527636</x:v>
      </x:c>
      <x:c r="R88" t="n">
        <x:f>Q88^2</x:f>
        <x:v>1.366002139200559</x:v>
      </x:c>
    </x:row>
    <x:row r="89">
      <x:c r="A89" t="n">
        <x:v>88</x:v>
      </x:c>
      <x:c r="B89" t="n">
        <x:v>3</x:v>
      </x:c>
      <x:c r="C89" t="n">
        <x:v>0</x:v>
      </x:c>
      <x:c r="D89" t="n">
        <x:v>4</x:v>
      </x:c>
      <x:c r="E89" t="n">
        <x:v>15</x:v>
      </x:c>
      <x:c r="F89" t="n">
        <x:v>4</x:v>
      </x:c>
      <x:c r="G89" t="n">
        <x:v>2</x:v>
      </x:c>
      <x:c r="H89" t="n">
        <x:v>1</x:v>
      </x:c>
      <x:c r="I89" t="str">
        <x:v>GP</x:v>
      </x:c>
      <x:c r="J89" t="str">
        <x:v>F</x:v>
      </x:c>
      <x:c r="K89" t="str">
        <x:v>U</x:v>
      </x:c>
      <x:c r="L89" t="n">
        <x:v>15</x:v>
      </x:c>
      <x:c r="M89" t="n">
        <x:v>1</x:v>
      </x:c>
      <x:c r="N89" t="n">
        <x:v>14.640206621854775</x:v>
      </x:c>
      <x:c r="O89" t="n">
        <x:v>0.35979337814522516</x:v>
      </x:c>
      <x:c r="P89" t="n">
        <x:f>'Fixed Effects'!$K$2+IFERROR(VLOOKUP("grade_period",'Fixed Effects'!$J:$K,2,FALSE)*M89,0)+IFERROR(VLOOKUP("studytime",'Fixed Effects'!$J:$K,2,FALSE)*B89,0)+IFERROR(VLOOKUP("failures",'Fixed Effects'!$J:$K,2,FALSE)*C89,0)+IFERROR(VLOOKUP("absences",'Fixed Effects'!$J:$K,2,FALSE)*D89,0)+IFERROR(VLOOKUP("age",'Fixed Effects'!$J:$K,2,FALSE)*E89,0)+IFERROR(VLOOKUP("Medu",'Fixed Effects'!$J:$K,2,FALSE)*F89,0)+IFERROR(VLOOKUP("Fedu",'Fixed Effects'!$J:$K,2,FALSE)*G89,0)+IFERROR(VLOOKUP("traveltime",'Fixed Effects'!$J:$K,2,FALSE)*H89,0)</x:f>
        <x:v>12.932541979781538</x:v>
      </x:c>
      <x:c r="Q89" t="n">
        <x:f>L89-P89</x:f>
        <x:v>2.067458020218462</x:v>
      </x:c>
      <x:c r="R89" t="n">
        <x:f>Q89^2</x:f>
        <x:v>4.274382665365642</x:v>
      </x:c>
    </x:row>
    <x:row r="90">
      <x:c r="A90" t="n">
        <x:v>89</x:v>
      </x:c>
      <x:c r="B90" t="n">
        <x:v>2</x:v>
      </x:c>
      <x:c r="C90" t="n">
        <x:v>0</x:v>
      </x:c>
      <x:c r="D90" t="n">
        <x:v>6</x:v>
      </x:c>
      <x:c r="E90" t="n">
        <x:v>16</x:v>
      </x:c>
      <x:c r="F90" t="n">
        <x:v>2</x:v>
      </x:c>
      <x:c r="G90" t="n">
        <x:v>2</x:v>
      </x:c>
      <x:c r="H90" t="n">
        <x:v>2</x:v>
      </x:c>
      <x:c r="I90" t="str">
        <x:v>GP</x:v>
      </x:c>
      <x:c r="J90" t="str">
        <x:v>M</x:v>
      </x:c>
      <x:c r="K90" t="str">
        <x:v>U</x:v>
      </x:c>
      <x:c r="L90" t="n">
        <x:v>12</x:v>
      </x:c>
      <x:c r="M90" t="n">
        <x:v>1</x:v>
      </x:c>
      <x:c r="N90" t="n">
        <x:v>10.80190293304464</x:v>
      </x:c>
      <x:c r="O90" t="n">
        <x:v>1.1980970669553592</x:v>
      </x:c>
      <x:c r="P90" t="n">
        <x:f>'Fixed Effects'!$K$2+IFERROR(VLOOKUP("grade_period",'Fixed Effects'!$J:$K,2,FALSE)*M90,0)+IFERROR(VLOOKUP("studytime",'Fixed Effects'!$J:$K,2,FALSE)*B90,0)+IFERROR(VLOOKUP("failures",'Fixed Effects'!$J:$K,2,FALSE)*C90,0)+IFERROR(VLOOKUP("absences",'Fixed Effects'!$J:$K,2,FALSE)*D90,0)+IFERROR(VLOOKUP("age",'Fixed Effects'!$J:$K,2,FALSE)*E90,0)+IFERROR(VLOOKUP("Medu",'Fixed Effects'!$J:$K,2,FALSE)*F90,0)+IFERROR(VLOOKUP("Fedu",'Fixed Effects'!$J:$K,2,FALSE)*G90,0)+IFERROR(VLOOKUP("traveltime",'Fixed Effects'!$J:$K,2,FALSE)*H90,0)</x:f>
        <x:v>11.839813184767605</x:v>
      </x:c>
      <x:c r="Q90" t="n">
        <x:f>L90-P90</x:f>
        <x:v>0.16018681523239486</x:v>
      </x:c>
      <x:c r="R90" t="n">
        <x:f>Q90^2</x:f>
        <x:v>0.02565981577429741</x:v>
      </x:c>
    </x:row>
    <x:row r="91">
      <x:c r="A91" t="n">
        <x:v>90</x:v>
      </x:c>
      <x:c r="B91" t="n">
        <x:v>2</x:v>
      </x:c>
      <x:c r="C91" t="n">
        <x:v>0</x:v>
      </x:c>
      <x:c r="D91" t="n">
        <x:v>6</x:v>
      </x:c>
      <x:c r="E91" t="n">
        <x:v>16</x:v>
      </x:c>
      <x:c r="F91" t="n">
        <x:v>4</x:v>
      </x:c>
      <x:c r="G91" t="n">
        <x:v>4</x:v>
      </x:c>
      <x:c r="H91" t="n">
        <x:v>1</x:v>
      </x:c>
      <x:c r="I91" t="str">
        <x:v>GP</x:v>
      </x:c>
      <x:c r="J91" t="str">
        <x:v>M</x:v>
      </x:c>
      <x:c r="K91" t="str">
        <x:v>U</x:v>
      </x:c>
      <x:c r="L91" t="n">
        <x:v>9</x:v>
      </x:c>
      <x:c r="M91" t="n">
        <x:v>1</x:v>
      </x:c>
      <x:c r="N91" t="n">
        <x:v>9.31055063451939</x:v>
      </x:c>
      <x:c r="O91" t="n">
        <x:v>-0.31055063451938913</x:v>
      </x:c>
      <x:c r="P91" t="n">
        <x:f>'Fixed Effects'!$K$2+IFERROR(VLOOKUP("grade_period",'Fixed Effects'!$J:$K,2,FALSE)*M91,0)+IFERROR(VLOOKUP("studytime",'Fixed Effects'!$J:$K,2,FALSE)*B91,0)+IFERROR(VLOOKUP("failures",'Fixed Effects'!$J:$K,2,FALSE)*C91,0)+IFERROR(VLOOKUP("absences",'Fixed Effects'!$J:$K,2,FALSE)*D91,0)+IFERROR(VLOOKUP("age",'Fixed Effects'!$J:$K,2,FALSE)*E91,0)+IFERROR(VLOOKUP("Medu",'Fixed Effects'!$J:$K,2,FALSE)*F91,0)+IFERROR(VLOOKUP("Fedu",'Fixed Effects'!$J:$K,2,FALSE)*G91,0)+IFERROR(VLOOKUP("traveltime",'Fixed Effects'!$J:$K,2,FALSE)*H91,0)</x:f>
        <x:v>12.695259652248</x:v>
      </x:c>
      <x:c r="Q91" t="n">
        <x:f>L91-P91</x:f>
        <x:v>-3.6952596522479997</x:v>
      </x:c>
      <x:c r="R91" t="n">
        <x:f>Q91^2</x:f>
        <x:v>13.654943897532007</x:v>
      </x:c>
    </x:row>
    <x:row r="92">
      <x:c r="A92" t="n">
        <x:v>91</x:v>
      </x:c>
      <x:c r="B92" t="n">
        <x:v>3</x:v>
      </x:c>
      <x:c r="C92" t="n">
        <x:v>0</x:v>
      </x:c>
      <x:c r="D92" t="n">
        <x:v>2</x:v>
      </x:c>
      <x:c r="E92" t="n">
        <x:v>16</x:v>
      </x:c>
      <x:c r="F92" t="n">
        <x:v>3</x:v>
      </x:c>
      <x:c r="G92" t="n">
        <x:v>3</x:v>
      </x:c>
      <x:c r="H92" t="n">
        <x:v>1</x:v>
      </x:c>
      <x:c r="I92" t="str">
        <x:v>GP</x:v>
      </x:c>
      <x:c r="J92" t="str">
        <x:v>F</x:v>
      </x:c>
      <x:c r="K92" t="str">
        <x:v>U</x:v>
      </x:c>
      <x:c r="L92" t="n">
        <x:v>9</x:v>
      </x:c>
      <x:c r="M92" t="n">
        <x:v>1</x:v>
      </x:c>
      <x:c r="N92" t="n">
        <x:v>10.30232436802713</x:v>
      </x:c>
      <x:c r="O92" t="n">
        <x:v>-1.3023243680271293</x:v>
      </x:c>
      <x:c r="P92" t="n">
        <x:f>'Fixed Effects'!$K$2+IFERROR(VLOOKUP("grade_period",'Fixed Effects'!$J:$K,2,FALSE)*M92,0)+IFERROR(VLOOKUP("studytime",'Fixed Effects'!$J:$K,2,FALSE)*B92,0)+IFERROR(VLOOKUP("failures",'Fixed Effects'!$J:$K,2,FALSE)*C92,0)+IFERROR(VLOOKUP("absences",'Fixed Effects'!$J:$K,2,FALSE)*D92,0)+IFERROR(VLOOKUP("age",'Fixed Effects'!$J:$K,2,FALSE)*E92,0)+IFERROR(VLOOKUP("Medu",'Fixed Effects'!$J:$K,2,FALSE)*F92,0)+IFERROR(VLOOKUP("Fedu",'Fixed Effects'!$J:$K,2,FALSE)*G92,0)+IFERROR(VLOOKUP("traveltime",'Fixed Effects'!$J:$K,2,FALSE)*H92,0)</x:f>
        <x:v>12.995844081306357</x:v>
      </x:c>
      <x:c r="Q92" t="n">
        <x:f>L92-P92</x:f>
        <x:v>-3.995844081306357</x:v>
      </x:c>
      <x:c r="R92" t="n">
        <x:f>Q92^2</x:f>
        <x:v>15.966769922111045</x:v>
      </x:c>
    </x:row>
    <x:row r="93">
      <x:c r="A93" t="n">
        <x:v>92</x:v>
      </x:c>
      <x:c r="B93" t="n">
        <x:v>1</x:v>
      </x:c>
      <x:c r="C93" t="n">
        <x:v>0</x:v>
      </x:c>
      <x:c r="D93" t="n">
        <x:v>6</x:v>
      </x:c>
      <x:c r="E93" t="n">
        <x:v>15</x:v>
      </x:c>
      <x:c r="F93" t="n">
        <x:v>4</x:v>
      </x:c>
      <x:c r="G93" t="n">
        <x:v>3</x:v>
      </x:c>
      <x:c r="H93" t="n">
        <x:v>1</x:v>
      </x:c>
      <x:c r="I93" t="str">
        <x:v>GP</x:v>
      </x:c>
      <x:c r="J93" t="str">
        <x:v>F</x:v>
      </x:c>
      <x:c r="K93" t="str">
        <x:v>U</x:v>
      </x:c>
      <x:c r="L93" t="n">
        <x:v>14</x:v>
      </x:c>
      <x:c r="M93" t="n">
        <x:v>1</x:v>
      </x:c>
      <x:c r="N93" t="n">
        <x:v>13.026535896417556</x:v>
      </x:c>
      <x:c r="O93" t="n">
        <x:v>0.9734641035824438</x:v>
      </x:c>
      <x:c r="P93" t="n">
        <x:f>'Fixed Effects'!$K$2+IFERROR(VLOOKUP("grade_period",'Fixed Effects'!$J:$K,2,FALSE)*M93,0)+IFERROR(VLOOKUP("studytime",'Fixed Effects'!$J:$K,2,FALSE)*B93,0)+IFERROR(VLOOKUP("failures",'Fixed Effects'!$J:$K,2,FALSE)*C93,0)+IFERROR(VLOOKUP("absences",'Fixed Effects'!$J:$K,2,FALSE)*D93,0)+IFERROR(VLOOKUP("age",'Fixed Effects'!$J:$K,2,FALSE)*E93,0)+IFERROR(VLOOKUP("Medu",'Fixed Effects'!$J:$K,2,FALSE)*F93,0)+IFERROR(VLOOKUP("Fedu",'Fixed Effects'!$J:$K,2,FALSE)*G93,0)+IFERROR(VLOOKUP("traveltime",'Fixed Effects'!$J:$K,2,FALSE)*H93,0)</x:f>
        <x:v>12.028287206950372</x:v>
      </x:c>
      <x:c r="Q93" t="n">
        <x:f>L93-P93</x:f>
        <x:v>1.9717127930496279</x:v>
      </x:c>
      <x:c r="R93" t="n">
        <x:f>Q93^2</x:f>
        <x:v>3.887651338275565</x:v>
      </x:c>
    </x:row>
    <x:row r="94">
      <x:c r="A94" t="n">
        <x:v>93</x:v>
      </x:c>
      <x:c r="B94" t="n">
        <x:v>2</x:v>
      </x:c>
      <x:c r="C94" t="n">
        <x:v>0</x:v>
      </x:c>
      <x:c r="D94" t="n">
        <x:v>0</x:v>
      </x:c>
      <x:c r="E94" t="n">
        <x:v>16</x:v>
      </x:c>
      <x:c r="F94" t="n">
        <x:v>3</x:v>
      </x:c>
      <x:c r="G94" t="n">
        <x:v>1</x:v>
      </x:c>
      <x:c r="H94" t="n">
        <x:v>1</x:v>
      </x:c>
      <x:c r="I94" t="str">
        <x:v>GP</x:v>
      </x:c>
      <x:c r="J94" t="str">
        <x:v>F</x:v>
      </x:c>
      <x:c r="K94" t="str">
        <x:v>U</x:v>
      </x:c>
      <x:c r="L94" t="n">
        <x:v>12</x:v>
      </x:c>
      <x:c r="M94" t="n">
        <x:v>1</x:v>
      </x:c>
      <x:c r="N94" t="n">
        <x:v>12.118441845392333</x:v>
      </x:c>
      <x:c r="O94" t="n">
        <x:v>-0.11844184539233282</x:v>
      </x:c>
      <x:c r="P94" t="n">
        <x:f>'Fixed Effects'!$K$2+IFERROR(VLOOKUP("grade_period",'Fixed Effects'!$J:$K,2,FALSE)*M94,0)+IFERROR(VLOOKUP("studytime",'Fixed Effects'!$J:$K,2,FALSE)*B94,0)+IFERROR(VLOOKUP("failures",'Fixed Effects'!$J:$K,2,FALSE)*C94,0)+IFERROR(VLOOKUP("absences",'Fixed Effects'!$J:$K,2,FALSE)*D94,0)+IFERROR(VLOOKUP("age",'Fixed Effects'!$J:$K,2,FALSE)*E94,0)+IFERROR(VLOOKUP("Medu",'Fixed Effects'!$J:$K,2,FALSE)*F94,0)+IFERROR(VLOOKUP("Fedu",'Fixed Effects'!$J:$K,2,FALSE)*G94,0)+IFERROR(VLOOKUP("traveltime",'Fixed Effects'!$J:$K,2,FALSE)*H94,0)</x:f>
        <x:v>12.35046749070533</x:v>
      </x:c>
      <x:c r="Q94" t="n">
        <x:f>L94-P94</x:f>
        <x:v>-0.3504674907053307</x:v>
      </x:c>
      <x:c r="R94" t="n">
        <x:f>Q94^2</x:f>
        <x:v>0.12282746204129104</x:v>
      </x:c>
    </x:row>
    <x:row r="95">
      <x:c r="A95" t="n">
        <x:v>94</x:v>
      </x:c>
      <x:c r="B95" t="n">
        <x:v>2</x:v>
      </x:c>
      <x:c r="C95" t="n">
        <x:v>0</x:v>
      </x:c>
      <x:c r="D95" t="n">
        <x:v>2</x:v>
      </x:c>
      <x:c r="E95" t="n">
        <x:v>16</x:v>
      </x:c>
      <x:c r="F95" t="n">
        <x:v>4</x:v>
      </x:c>
      <x:c r="G95" t="n">
        <x:v>2</x:v>
      </x:c>
      <x:c r="H95" t="n">
        <x:v>2</x:v>
      </x:c>
      <x:c r="I95" t="str">
        <x:v>GP</x:v>
      </x:c>
      <x:c r="J95" t="str">
        <x:v>F</x:v>
      </x:c>
      <x:c r="K95" t="str">
        <x:v>U</x:v>
      </x:c>
      <x:c r="L95" t="n">
        <x:v>13</x:v>
      </x:c>
      <x:c r="M95" t="n">
        <x:v>1</x:v>
      </x:c>
      <x:c r="N95" t="n">
        <x:v>13.380381086067398</x:v>
      </x:c>
      <x:c r="O95" t="n">
        <x:v>-0.3803810860673984</x:v>
      </x:c>
      <x:c r="P95" t="n">
        <x:f>'Fixed Effects'!$K$2+IFERROR(VLOOKUP("grade_period",'Fixed Effects'!$J:$K,2,FALSE)*M95,0)+IFERROR(VLOOKUP("studytime",'Fixed Effects'!$J:$K,2,FALSE)*B95,0)+IFERROR(VLOOKUP("failures",'Fixed Effects'!$J:$K,2,FALSE)*C95,0)+IFERROR(VLOOKUP("absences",'Fixed Effects'!$J:$K,2,FALSE)*D95,0)+IFERROR(VLOOKUP("age",'Fixed Effects'!$J:$K,2,FALSE)*E95,0)+IFERROR(VLOOKUP("Medu",'Fixed Effects'!$J:$K,2,FALSE)*F95,0)+IFERROR(VLOOKUP("Fedu",'Fixed Effects'!$J:$K,2,FALSE)*G95,0)+IFERROR(VLOOKUP("traveltime",'Fixed Effects'!$J:$K,2,FALSE)*H95,0)</x:f>
        <x:v>12.656708859456044</x:v>
      </x:c>
      <x:c r="Q95" t="n">
        <x:f>L95-P95</x:f>
        <x:v>0.3432911405439558</x:v>
      </x:c>
      <x:c r="R95" t="n">
        <x:f>Q95^2</x:f>
        <x:v>0.11784880717597003</x:v>
      </x:c>
    </x:row>
    <x:row r="96">
      <x:c r="A96" t="n">
        <x:v>95</x:v>
      </x:c>
      <x:c r="B96" t="n">
        <x:v>4</x:v>
      </x:c>
      <x:c r="C96" t="n">
        <x:v>0</x:v>
      </x:c>
      <x:c r="D96" t="n">
        <x:v>2</x:v>
      </x:c>
      <x:c r="E96" t="n">
        <x:v>15</x:v>
      </x:c>
      <x:c r="F96" t="n">
        <x:v>2</x:v>
      </x:c>
      <x:c r="G96" t="n">
        <x:v>2</x:v>
      </x:c>
      <x:c r="H96" t="n">
        <x:v>1</x:v>
      </x:c>
      <x:c r="I96" t="str">
        <x:v>GP</x:v>
      </x:c>
      <x:c r="J96" t="str">
        <x:v>M</x:v>
      </x:c>
      <x:c r="K96" t="str">
        <x:v>U</x:v>
      </x:c>
      <x:c r="L96" t="n">
        <x:v>11</x:v>
      </x:c>
      <x:c r="M96" t="n">
        <x:v>1</x:v>
      </x:c>
      <x:c r="N96" t="n">
        <x:v>11.50166403625487</x:v>
      </x:c>
      <x:c r="O96" t="n">
        <x:v>-0.5016640362548692</x:v>
      </x:c>
      <x:c r="P96" t="n">
        <x:f>'Fixed Effects'!$K$2+IFERROR(VLOOKUP("grade_period",'Fixed Effects'!$J:$K,2,FALSE)*M96,0)+IFERROR(VLOOKUP("studytime",'Fixed Effects'!$J:$K,2,FALSE)*B96,0)+IFERROR(VLOOKUP("failures",'Fixed Effects'!$J:$K,2,FALSE)*C96,0)+IFERROR(VLOOKUP("absences",'Fixed Effects'!$J:$K,2,FALSE)*D96,0)+IFERROR(VLOOKUP("age",'Fixed Effects'!$J:$K,2,FALSE)*E96,0)+IFERROR(VLOOKUP("Medu",'Fixed Effects'!$J:$K,2,FALSE)*F96,0)+IFERROR(VLOOKUP("Fedu",'Fixed Effects'!$J:$K,2,FALSE)*G96,0)+IFERROR(VLOOKUP("traveltime",'Fixed Effects'!$J:$K,2,FALSE)*H96,0)</x:f>
        <x:v>12.982584086121872</x:v>
      </x:c>
      <x:c r="Q96" t="n">
        <x:f>L96-P96</x:f>
        <x:v>-1.9825840861218715</x:v>
      </x:c>
      <x:c r="R96" t="n">
        <x:f>Q96^2</x:f>
        <x:v>3.9306396585436967</x:v>
      </x:c>
    </x:row>
    <x:row r="97">
      <x:c r="A97" t="n">
        <x:v>96</x:v>
      </x:c>
      <x:c r="B97" t="n">
        <x:v>4</x:v>
      </x:c>
      <x:c r="C97" t="n">
        <x:v>0</x:v>
      </x:c>
      <x:c r="D97" t="n">
        <x:v>4</x:v>
      </x:c>
      <x:c r="E97" t="n">
        <x:v>15</x:v>
      </x:c>
      <x:c r="F97" t="n">
        <x:v>1</x:v>
      </x:c>
      <x:c r="G97" t="n">
        <x:v>1</x:v>
      </x:c>
      <x:c r="H97" t="n">
        <x:v>2</x:v>
      </x:c>
      <x:c r="I97" t="str">
        <x:v>GP</x:v>
      </x:c>
      <x:c r="J97" t="str">
        <x:v>F</x:v>
      </x:c>
      <x:c r="K97" t="str">
        <x:v>R</x:v>
      </x:c>
      <x:c r="L97" t="n">
        <x:v>13</x:v>
      </x:c>
      <x:c r="M97" t="n">
        <x:v>1</x:v>
      </x:c>
      <x:c r="N97" t="n">
        <x:v>12.724169504664053</x:v>
      </x:c>
      <x:c r="O97" t="n">
        <x:v>0.2758304953359474</x:v>
      </x:c>
      <x:c r="P97" t="n">
        <x:f>'Fixed Effects'!$K$2+IFERROR(VLOOKUP("grade_period",'Fixed Effects'!$J:$K,2,FALSE)*M97,0)+IFERROR(VLOOKUP("studytime",'Fixed Effects'!$J:$K,2,FALSE)*B97,0)+IFERROR(VLOOKUP("failures",'Fixed Effects'!$J:$K,2,FALSE)*C97,0)+IFERROR(VLOOKUP("absences",'Fixed Effects'!$J:$K,2,FALSE)*D97,0)+IFERROR(VLOOKUP("age",'Fixed Effects'!$J:$K,2,FALSE)*E97,0)+IFERROR(VLOOKUP("Medu",'Fixed Effects'!$J:$K,2,FALSE)*F97,0)+IFERROR(VLOOKUP("Fedu",'Fixed Effects'!$J:$K,2,FALSE)*G97,0)+IFERROR(VLOOKUP("traveltime",'Fixed Effects'!$J:$K,2,FALSE)*H97,0)</x:f>
        <x:v>12.424804860771822</x:v>
      </x:c>
      <x:c r="Q97" t="n">
        <x:f>L97-P97</x:f>
        <x:v>0.5751951392281782</x:v>
      </x:c>
      <x:c r="R97" t="n">
        <x:f>Q97^2</x:f>
        <x:v>0.33084944819172335</x:v>
      </x:c>
    </x:row>
    <x:row r="98">
      <x:c r="A98" t="n">
        <x:v>97</x:v>
      </x:c>
      <x:c r="B98" t="n">
        <x:v>1</x:v>
      </x:c>
      <x:c r="C98" t="n">
        <x:v>0</x:v>
      </x:c>
      <x:c r="D98" t="n">
        <x:v>6</x:v>
      </x:c>
      <x:c r="E98" t="n">
        <x:v>16</x:v>
      </x:c>
      <x:c r="F98" t="n">
        <x:v>4</x:v>
      </x:c>
      <x:c r="G98" t="n">
        <x:v>3</x:v>
      </x:c>
      <x:c r="H98" t="n">
        <x:v>2</x:v>
      </x:c>
      <x:c r="I98" t="str">
        <x:v>GP</x:v>
      </x:c>
      <x:c r="J98" t="str">
        <x:v>M</x:v>
      </x:c>
      <x:c r="K98" t="str">
        <x:v>R</x:v>
      </x:c>
      <x:c r="L98" t="n">
        <x:v>9</x:v>
      </x:c>
      <x:c r="M98" t="n">
        <x:v>1</x:v>
      </x:c>
      <x:c r="N98" t="n">
        <x:v>10.178647199232017</x:v>
      </x:c>
      <x:c r="O98" t="n">
        <x:v>-1.1786471992320173</x:v>
      </x:c>
      <x:c r="P98" t="n">
        <x:f>'Fixed Effects'!$K$2+IFERROR(VLOOKUP("grade_period",'Fixed Effects'!$J:$K,2,FALSE)*M98,0)+IFERROR(VLOOKUP("studytime",'Fixed Effects'!$J:$K,2,FALSE)*B98,0)+IFERROR(VLOOKUP("failures",'Fixed Effects'!$J:$K,2,FALSE)*C98,0)+IFERROR(VLOOKUP("absences",'Fixed Effects'!$J:$K,2,FALSE)*D98,0)+IFERROR(VLOOKUP("age",'Fixed Effects'!$J:$K,2,FALSE)*E98,0)+IFERROR(VLOOKUP("Medu",'Fixed Effects'!$J:$K,2,FALSE)*F98,0)+IFERROR(VLOOKUP("Fedu",'Fixed Effects'!$J:$K,2,FALSE)*G98,0)+IFERROR(VLOOKUP("traveltime",'Fixed Effects'!$J:$K,2,FALSE)*H98,0)</x:f>
        <x:v>12.082019647973507</x:v>
      </x:c>
      <x:c r="Q98" t="n">
        <x:f>L98-P98</x:f>
        <x:v>-3.0820196479735067</x:v>
      </x:c>
      <x:c r="R98" t="n">
        <x:f>Q98^2</x:f>
        <x:v>9.498845110494738</x:v>
      </x:c>
    </x:row>
    <x:row r="99">
      <x:c r="A99" t="n">
        <x:v>98</x:v>
      </x:c>
      <x:c r="B99" t="n">
        <x:v>2</x:v>
      </x:c>
      <x:c r="C99" t="n">
        <x:v>0</x:v>
      </x:c>
      <x:c r="D99" t="n">
        <x:v>0</x:v>
      </x:c>
      <x:c r="E99" t="n">
        <x:v>16</x:v>
      </x:c>
      <x:c r="F99" t="n">
        <x:v>2</x:v>
      </x:c>
      <x:c r="G99" t="n">
        <x:v>1</x:v>
      </x:c>
      <x:c r="H99" t="n">
        <x:v>1</x:v>
      </x:c>
      <x:c r="I99" t="str">
        <x:v>GP</x:v>
      </x:c>
      <x:c r="J99" t="str">
        <x:v>F</x:v>
      </x:c>
      <x:c r="K99" t="str">
        <x:v>U</x:v>
      </x:c>
      <x:c r="L99" t="n">
        <x:v>13</x:v>
      </x:c>
      <x:c r="M99" t="n">
        <x:v>1</x:v>
      </x:c>
      <x:c r="N99" t="n">
        <x:v>12.099388573719217</x:v>
      </x:c>
      <x:c r="O99" t="n">
        <x:v>0.9006114262807827</x:v>
      </x:c>
      <x:c r="P99" t="n">
        <x:f>'Fixed Effects'!$K$2+IFERROR(VLOOKUP("grade_period",'Fixed Effects'!$J:$K,2,FALSE)*M99,0)+IFERROR(VLOOKUP("studytime",'Fixed Effects'!$J:$K,2,FALSE)*B99,0)+IFERROR(VLOOKUP("failures",'Fixed Effects'!$J:$K,2,FALSE)*C99,0)+IFERROR(VLOOKUP("absences",'Fixed Effects'!$J:$K,2,FALSE)*D99,0)+IFERROR(VLOOKUP("age",'Fixed Effects'!$J:$K,2,FALSE)*E99,0)+IFERROR(VLOOKUP("Medu",'Fixed Effects'!$J:$K,2,FALSE)*F99,0)+IFERROR(VLOOKUP("Fedu",'Fixed Effects'!$J:$K,2,FALSE)*G99,0)+IFERROR(VLOOKUP("traveltime",'Fixed Effects'!$J:$K,2,FALSE)*H99,0)</x:f>
        <x:v>12.076362708281147</x:v>
      </x:c>
      <x:c r="Q99" t="n">
        <x:f>L99-P99</x:f>
        <x:v>0.9236372917188529</x:v>
      </x:c>
      <x:c r="R99" t="n">
        <x:f>Q99^2</x:f>
        <x:v>0.8531058466537373</x:v>
      </x:c>
    </x:row>
    <x:row r="100">
      <x:c r="A100" t="n">
        <x:v>99</x:v>
      </x:c>
      <x:c r="B100" t="n">
        <x:v>1</x:v>
      </x:c>
      <x:c r="C100" t="n">
        <x:v>0</x:v>
      </x:c>
      <x:c r="D100" t="n">
        <x:v>4</x:v>
      </x:c>
      <x:c r="E100" t="n">
        <x:v>16</x:v>
      </x:c>
      <x:c r="F100" t="n">
        <x:v>4</x:v>
      </x:c>
      <x:c r="G100" t="n">
        <x:v>4</x:v>
      </x:c>
      <x:c r="H100" t="n">
        <x:v>1</x:v>
      </x:c>
      <x:c r="I100" t="str">
        <x:v>GP</x:v>
      </x:c>
      <x:c r="J100" t="str">
        <x:v>F</x:v>
      </x:c>
      <x:c r="K100" t="str">
        <x:v>U</x:v>
      </x:c>
      <x:c r="L100" t="n">
        <x:v>12</x:v>
      </x:c>
      <x:c r="M100" t="n">
        <x:v>1</x:v>
      </x:c>
      <x:c r="N100" t="n">
        <x:v>12.429663291607365</x:v>
      </x:c>
      <x:c r="O100" t="n">
        <x:v>-0.4296632916073655</x:v>
      </x:c>
      <x:c r="P100" t="n">
        <x:f>'Fixed Effects'!$K$2+IFERROR(VLOOKUP("grade_period",'Fixed Effects'!$J:$K,2,FALSE)*M100,0)+IFERROR(VLOOKUP("studytime",'Fixed Effects'!$J:$K,2,FALSE)*B100,0)+IFERROR(VLOOKUP("failures",'Fixed Effects'!$J:$K,2,FALSE)*C100,0)+IFERROR(VLOOKUP("absences",'Fixed Effects'!$J:$K,2,FALSE)*D100,0)+IFERROR(VLOOKUP("age",'Fixed Effects'!$J:$K,2,FALSE)*E100,0)+IFERROR(VLOOKUP("Medu",'Fixed Effects'!$J:$K,2,FALSE)*F100,0)+IFERROR(VLOOKUP("Fedu",'Fixed Effects'!$J:$K,2,FALSE)*G100,0)+IFERROR(VLOOKUP("traveltime",'Fixed Effects'!$J:$K,2,FALSE)*H100,0)</x:f>
        <x:v>12.365694090899375</x:v>
      </x:c>
      <x:c r="Q100" t="n">
        <x:f>L100-P100</x:f>
        <x:v>-0.36569409089937466</x:v>
      </x:c>
      <x:c r="R100" t="n">
        <x:f>Q100^2</x:f>
        <x:v>0.1337321681187201</x:v>
      </x:c>
    </x:row>
    <x:row r="101">
      <x:c r="A101" t="n">
        <x:v>100</x:v>
      </x:c>
      <x:c r="B101" t="n">
        <x:v>3</x:v>
      </x:c>
      <x:c r="C101" t="n">
        <x:v>0</x:v>
      </x:c>
      <x:c r="D101" t="n">
        <x:v>2</x:v>
      </x:c>
      <x:c r="E101" t="n">
        <x:v>16</x:v>
      </x:c>
      <x:c r="F101" t="n">
        <x:v>4</x:v>
      </x:c>
      <x:c r="G101" t="n">
        <x:v>3</x:v>
      </x:c>
      <x:c r="H101" t="n">
        <x:v>1</x:v>
      </x:c>
      <x:c r="I101" t="str">
        <x:v>GP</x:v>
      </x:c>
      <x:c r="J101" t="str">
        <x:v>F</x:v>
      </x:c>
      <x:c r="K101" t="str">
        <x:v>U</x:v>
      </x:c>
      <x:c r="L101" t="n">
        <x:v>12</x:v>
      </x:c>
      <x:c r="M101" t="n">
        <x:v>1</x:v>
      </x:c>
      <x:c r="N101" t="n">
        <x:v>12.492518859817777</x:v>
      </x:c>
      <x:c r="O101" t="n">
        <x:v>-0.49251885981777654</x:v>
      </x:c>
      <x:c r="P101" t="n">
        <x:f>'Fixed Effects'!$K$2+IFERROR(VLOOKUP("grade_period",'Fixed Effects'!$J:$K,2,FALSE)*M101,0)+IFERROR(VLOOKUP("studytime",'Fixed Effects'!$J:$K,2,FALSE)*B101,0)+IFERROR(VLOOKUP("failures",'Fixed Effects'!$J:$K,2,FALSE)*C101,0)+IFERROR(VLOOKUP("absences",'Fixed Effects'!$J:$K,2,FALSE)*D101,0)+IFERROR(VLOOKUP("age",'Fixed Effects'!$J:$K,2,FALSE)*E101,0)+IFERROR(VLOOKUP("Medu",'Fixed Effects'!$J:$K,2,FALSE)*F101,0)+IFERROR(VLOOKUP("Fedu",'Fixed Effects'!$J:$K,2,FALSE)*G101,0)+IFERROR(VLOOKUP("traveltime",'Fixed Effects'!$J:$K,2,FALSE)*H101,0)</x:f>
        <x:v>13.269948863730539</x:v>
      </x:c>
      <x:c r="Q101" t="n">
        <x:f>L101-P101</x:f>
        <x:v>-1.269948863730539</x:v>
      </x:c>
      <x:c r="R101" t="n">
        <x:f>Q101^2</x:f>
        <x:v>1.612770116490487</x:v>
      </x:c>
    </x:row>
    <x:row r="102">
      <x:c r="A102" t="n">
        <x:v>101</x:v>
      </x:c>
      <x:c r="B102" t="n">
        <x:v>1</x:v>
      </x:c>
      <x:c r="C102" t="n">
        <x:v>0</x:v>
      </x:c>
      <x:c r="D102" t="n">
        <x:v>12</x:v>
      </x:c>
      <x:c r="E102" t="n">
        <x:v>16</x:v>
      </x:c>
      <x:c r="F102" t="n">
        <x:v>4</x:v>
      </x:c>
      <x:c r="G102" t="n">
        <x:v>4</x:v>
      </x:c>
      <x:c r="H102" t="n">
        <x:v>1</x:v>
      </x:c>
      <x:c r="I102" t="str">
        <x:v>GP</x:v>
      </x:c>
      <x:c r="J102" t="str">
        <x:v>M</x:v>
      </x:c>
      <x:c r="K102" t="str">
        <x:v>U</x:v>
      </x:c>
      <x:c r="L102" t="n">
        <x:v>9</x:v>
      </x:c>
      <x:c r="M102" t="n">
        <x:v>1</x:v>
      </x:c>
      <x:c r="N102" t="n">
        <x:v>8.629962941315092</x:v>
      </x:c>
      <x:c r="O102" t="n">
        <x:v>0.37003705868490755</x:v>
      </x:c>
      <x:c r="P102" t="n">
        <x:f>'Fixed Effects'!$K$2+IFERROR(VLOOKUP("grade_period",'Fixed Effects'!$J:$K,2,FALSE)*M102,0)+IFERROR(VLOOKUP("studytime",'Fixed Effects'!$J:$K,2,FALSE)*B102,0)+IFERROR(VLOOKUP("failures",'Fixed Effects'!$J:$K,2,FALSE)*C102,0)+IFERROR(VLOOKUP("absences",'Fixed Effects'!$J:$K,2,FALSE)*D102,0)+IFERROR(VLOOKUP("age",'Fixed Effects'!$J:$K,2,FALSE)*E102,0)+IFERROR(VLOOKUP("Medu",'Fixed Effects'!$J:$K,2,FALSE)*F102,0)+IFERROR(VLOOKUP("Fedu",'Fixed Effects'!$J:$K,2,FALSE)*G102,0)+IFERROR(VLOOKUP("traveltime",'Fixed Effects'!$J:$K,2,FALSE)*H102,0)</x:f>
        <x:v>11.828321871219226</x:v>
      </x:c>
      <x:c r="Q102" t="n">
        <x:f>L102-P102</x:f>
        <x:v>-2.8283218712192255</x:v>
      </x:c>
      <x:c r="R102" t="n">
        <x:f>Q102^2</x:f>
        <x:v>7.999404607217021</x:v>
      </x:c>
    </x:row>
    <x:row r="103">
      <x:c r="A103" t="n">
        <x:v>102</x:v>
      </x:c>
      <x:c r="B103" t="n">
        <x:v>3</x:v>
      </x:c>
      <x:c r="C103" t="n">
        <x:v>0</x:v>
      </x:c>
      <x:c r="D103" t="n">
        <x:v>0</x:v>
      </x:c>
      <x:c r="E103" t="n">
        <x:v>16</x:v>
      </x:c>
      <x:c r="F103" t="n">
        <x:v>4</x:v>
      </x:c>
      <x:c r="G103" t="n">
        <x:v>4</x:v>
      </x:c>
      <x:c r="H103" t="n">
        <x:v>1</x:v>
      </x:c>
      <x:c r="I103" t="str">
        <x:v>GP</x:v>
      </x:c>
      <x:c r="J103" t="str">
        <x:v>M</x:v>
      </x:c>
      <x:c r="K103" t="str">
        <x:v>U</x:v>
      </x:c>
      <x:c r="L103" t="n">
        <x:v>16</x:v>
      </x:c>
      <x:c r="M103" t="n">
        <x:v>1</x:v>
      </x:c>
      <x:c r="N103" t="n">
        <x:v>15.574072893740201</x:v>
      </x:c>
      <x:c r="O103" t="n">
        <x:v>0.4259271062597989</x:v>
      </x:c>
      <x:c r="P103" t="n">
        <x:f>'Fixed Effects'!$K$2+IFERROR(VLOOKUP("grade_period",'Fixed Effects'!$J:$K,2,FALSE)*M103,0)+IFERROR(VLOOKUP("studytime",'Fixed Effects'!$J:$K,2,FALSE)*B103,0)+IFERROR(VLOOKUP("failures",'Fixed Effects'!$J:$K,2,FALSE)*C103,0)+IFERROR(VLOOKUP("absences",'Fixed Effects'!$J:$K,2,FALSE)*D103,0)+IFERROR(VLOOKUP("age",'Fixed Effects'!$J:$K,2,FALSE)*E103,0)+IFERROR(VLOOKUP("Medu",'Fixed Effects'!$J:$K,2,FALSE)*F103,0)+IFERROR(VLOOKUP("Fedu",'Fixed Effects'!$J:$K,2,FALSE)*G103,0)+IFERROR(VLOOKUP("traveltime",'Fixed Effects'!$J:$K,2,FALSE)*H103,0)</x:f>
        <x:v>13.562197433276776</x:v>
      </x:c>
      <x:c r="Q103" t="n">
        <x:f>L103-P103</x:f>
        <x:v>2.4378025667232244</x:v>
      </x:c>
      <x:c r="R103" t="n">
        <x:f>Q103^2</x:f>
        <x:v>5.942881354322341</x:v>
      </x:c>
    </x:row>
    <x:row r="104">
      <x:c r="A104" t="n">
        <x:v>103</x:v>
      </x:c>
      <x:c r="B104" t="n">
        <x:v>1</x:v>
      </x:c>
      <x:c r="C104" t="n">
        <x:v>0</x:v>
      </x:c>
      <x:c r="D104" t="n">
        <x:v>2</x:v>
      </x:c>
      <x:c r="E104" t="n">
        <x:v>15</x:v>
      </x:c>
      <x:c r="F104" t="n">
        <x:v>4</x:v>
      </x:c>
      <x:c r="G104" t="n">
        <x:v>4</x:v>
      </x:c>
      <x:c r="H104" t="n">
        <x:v>1</x:v>
      </x:c>
      <x:c r="I104" t="str">
        <x:v>GP</x:v>
      </x:c>
      <x:c r="J104" t="str">
        <x:v>M</x:v>
      </x:c>
      <x:c r="K104" t="str">
        <x:v>U</x:v>
      </x:c>
      <x:c r="L104" t="n">
        <x:v>12</x:v>
      </x:c>
      <x:c r="M104" t="n">
        <x:v>1</x:v>
      </x:c>
      <x:c r="N104" t="n">
        <x:v>12.085308828967426</x:v>
      </x:c>
      <x:c r="O104" t="n">
        <x:v>-0.08530882896742575</x:v>
      </x:c>
      <x:c r="P104" t="n">
        <x:f>'Fixed Effects'!$K$2+IFERROR(VLOOKUP("grade_period",'Fixed Effects'!$J:$K,2,FALSE)*M104,0)+IFERROR(VLOOKUP("studytime",'Fixed Effects'!$J:$K,2,FALSE)*B104,0)+IFERROR(VLOOKUP("failures",'Fixed Effects'!$J:$K,2,FALSE)*C104,0)+IFERROR(VLOOKUP("absences",'Fixed Effects'!$J:$K,2,FALSE)*D104,0)+IFERROR(VLOOKUP("age",'Fixed Effects'!$J:$K,2,FALSE)*E104,0)+IFERROR(VLOOKUP("Medu",'Fixed Effects'!$J:$K,2,FALSE)*F104,0)+IFERROR(VLOOKUP("Fedu",'Fixed Effects'!$J:$K,2,FALSE)*G104,0)+IFERROR(VLOOKUP("traveltime",'Fixed Effects'!$J:$K,2,FALSE)*H104,0)</x:f>
        <x:v>12.454878831416645</x:v>
      </x:c>
      <x:c r="Q104" t="n">
        <x:f>L104-P104</x:f>
        <x:v>-0.45487883141664476</x:v>
      </x:c>
      <x:c r="R104" t="n">
        <x:f>Q104^2</x:f>
        <x:v>0.2069147512709723</x:v>
      </x:c>
    </x:row>
    <x:row r="105">
      <x:c r="A105" t="n">
        <x:v>104</x:v>
      </x:c>
      <x:c r="B105" t="n">
        <x:v>2</x:v>
      </x:c>
      <x:c r="C105" t="n">
        <x:v>0</x:v>
      </x:c>
      <x:c r="D105" t="n">
        <x:v>16</x:v>
      </x:c>
      <x:c r="E105" t="n">
        <x:v>15</x:v>
      </x:c>
      <x:c r="F105" t="n">
        <x:v>3</x:v>
      </x:c>
      <x:c r="G105" t="n">
        <x:v>2</x:v>
      </x:c>
      <x:c r="H105" t="n">
        <x:v>2</x:v>
      </x:c>
      <x:c r="I105" t="str">
        <x:v>GP</x:v>
      </x:c>
      <x:c r="J105" t="str">
        <x:v>F</x:v>
      </x:c>
      <x:c r="K105" t="str">
        <x:v>U</x:v>
      </x:c>
      <x:c r="L105" t="n">
        <x:v>11</x:v>
      </x:c>
      <x:c r="M105" t="n">
        <x:v>1</x:v>
      </x:c>
      <x:c r="N105" t="n">
        <x:v>10.191190352688231</x:v>
      </x:c>
      <x:c r="O105" t="n">
        <x:v>0.8088096473117687</x:v>
      </x:c>
      <x:c r="P105" t="n">
        <x:f>'Fixed Effects'!$K$2+IFERROR(VLOOKUP("grade_period",'Fixed Effects'!$J:$K,2,FALSE)*M105,0)+IFERROR(VLOOKUP("studytime",'Fixed Effects'!$J:$K,2,FALSE)*B105,0)+IFERROR(VLOOKUP("failures",'Fixed Effects'!$J:$K,2,FALSE)*C105,0)+IFERROR(VLOOKUP("absences",'Fixed Effects'!$J:$K,2,FALSE)*D105,0)+IFERROR(VLOOKUP("age",'Fixed Effects'!$J:$K,2,FALSE)*E105,0)+IFERROR(VLOOKUP("Medu",'Fixed Effects'!$J:$K,2,FALSE)*F105,0)+IFERROR(VLOOKUP("Fedu",'Fixed Effects'!$J:$K,2,FALSE)*G105,0)+IFERROR(VLOOKUP("traveltime",'Fixed Effects'!$J:$K,2,FALSE)*H105,0)</x:f>
        <x:v>11.397044378188836</x:v>
      </x:c>
      <x:c r="Q105" t="n">
        <x:f>L105-P105</x:f>
        <x:v>-0.397044378188836</x:v>
      </x:c>
      <x:c r="R105" t="n">
        <x:f>Q105^2</x:f>
        <x:v>0.1576442382513594</x:v>
      </x:c>
    </x:row>
    <x:row r="106">
      <x:c r="A106" t="n">
        <x:v>105</x:v>
      </x:c>
      <x:c r="B106" t="n">
        <x:v>2</x:v>
      </x:c>
      <x:c r="C106" t="n">
        <x:v>0</x:v>
      </x:c>
      <x:c r="D106" t="n">
        <x:v>0</x:v>
      </x:c>
      <x:c r="E106" t="n">
        <x:v>15</x:v>
      </x:c>
      <x:c r="F106" t="n">
        <x:v>3</x:v>
      </x:c>
      <x:c r="G106" t="n">
        <x:v>4</x:v>
      </x:c>
      <x:c r="H106" t="n">
        <x:v>1</x:v>
      </x:c>
      <x:c r="I106" t="str">
        <x:v>GP</x:v>
      </x:c>
      <x:c r="J106" t="str">
        <x:v>M</x:v>
      </x:c>
      <x:c r="K106" t="str">
        <x:v>U</x:v>
      </x:c>
      <x:c r="L106" t="n">
        <x:v>16</x:v>
      </x:c>
      <x:c r="M106" t="n">
        <x:v>1</x:v>
      </x:c>
      <x:c r="N106" t="n">
        <x:v>15.519633918672566</x:v>
      </x:c>
      <x:c r="O106" t="n">
        <x:v>0.48036608132743375</x:v>
      </x:c>
      <x:c r="P106" t="n">
        <x:f>'Fixed Effects'!$K$2+IFERROR(VLOOKUP("grade_period",'Fixed Effects'!$J:$K,2,FALSE)*M106,0)+IFERROR(VLOOKUP("studytime",'Fixed Effects'!$J:$K,2,FALSE)*B106,0)+IFERROR(VLOOKUP("failures",'Fixed Effects'!$J:$K,2,FALSE)*C106,0)+IFERROR(VLOOKUP("absences",'Fixed Effects'!$J:$K,2,FALSE)*D106,0)+IFERROR(VLOOKUP("age",'Fixed Effects'!$J:$K,2,FALSE)*E106,0)+IFERROR(VLOOKUP("Medu",'Fixed Effects'!$J:$K,2,FALSE)*F106,0)+IFERROR(VLOOKUP("Fedu",'Fixed Effects'!$J:$K,2,FALSE)*G106,0)+IFERROR(VLOOKUP("traveltime",'Fixed Effects'!$J:$K,2,FALSE)*H106,0)</x:f>
        <x:v>12.779025720181163</x:v>
      </x:c>
      <x:c r="Q106" t="n">
        <x:f>L106-P106</x:f>
        <x:v>3.2209742798188365</x:v>
      </x:c>
      <x:c r="R106" t="n">
        <x:f>Q106^2</x:f>
        <x:v>10.374675311254473</x:v>
      </x:c>
    </x:row>
    <x:row r="107">
      <x:c r="A107" t="n">
        <x:v>106</x:v>
      </x:c>
      <x:c r="B107" t="n">
        <x:v>4</x:v>
      </x:c>
      <x:c r="C107" t="n">
        <x:v>0</x:v>
      </x:c>
      <x:c r="D107" t="n">
        <x:v>10</x:v>
      </x:c>
      <x:c r="E107" t="n">
        <x:v>15</x:v>
      </x:c>
      <x:c r="F107" t="n">
        <x:v>3</x:v>
      </x:c>
      <x:c r="G107" t="n">
        <x:v>3</x:v>
      </x:c>
      <x:c r="H107" t="n">
        <x:v>1</x:v>
      </x:c>
      <x:c r="I107" t="str">
        <x:v>GP</x:v>
      </x:c>
      <x:c r="J107" t="str">
        <x:v>F</x:v>
      </x:c>
      <x:c r="K107" t="str">
        <x:v>U</x:v>
      </x:c>
      <x:c r="L107" t="n">
        <x:v>10</x:v>
      </x:c>
      <x:c r="M107" t="n">
        <x:v>1</x:v>
      </x:c>
      <x:c r="N107" t="n">
        <x:v>9.98391581964291</x:v>
      </x:c>
      <x:c r="O107" t="n">
        <x:v>0.01608418035709036</x:v>
      </x:c>
      <x:c r="P107" t="n">
        <x:f>'Fixed Effects'!$K$2+IFERROR(VLOOKUP("grade_period",'Fixed Effects'!$J:$K,2,FALSE)*M107,0)+IFERROR(VLOOKUP("studytime",'Fixed Effects'!$J:$K,2,FALSE)*B107,0)+IFERROR(VLOOKUP("failures",'Fixed Effects'!$J:$K,2,FALSE)*C107,0)+IFERROR(VLOOKUP("absences",'Fixed Effects'!$J:$K,2,FALSE)*D107,0)+IFERROR(VLOOKUP("age",'Fixed Effects'!$J:$K,2,FALSE)*E107,0)+IFERROR(VLOOKUP("Medu",'Fixed Effects'!$J:$K,2,FALSE)*F107,0)+IFERROR(VLOOKUP("Fedu",'Fixed Effects'!$J:$K,2,FALSE)*G107,0)+IFERROR(VLOOKUP("traveltime",'Fixed Effects'!$J:$K,2,FALSE)*H107,0)</x:f>
        <x:v>12.877222163492105</x:v>
      </x:c>
      <x:c r="Q107" t="n">
        <x:f>L107-P107</x:f>
        <x:v>-2.877222163492105</x:v>
      </x:c>
      <x:c r="R107" t="n">
        <x:f>Q107^2</x:f>
        <x:v>8.278407378090188</x:v>
      </x:c>
    </x:row>
    <x:row r="108">
      <x:c r="A108" t="n">
        <x:v>107</x:v>
      </x:c>
      <x:c r="B108" t="n">
        <x:v>4</x:v>
      </x:c>
      <x:c r="C108" t="n">
        <x:v>0</x:v>
      </x:c>
      <x:c r="D108" t="n">
        <x:v>4</x:v>
      </x:c>
      <x:c r="E108" t="n">
        <x:v>15</x:v>
      </x:c>
      <x:c r="F108" t="n">
        <x:v>2</x:v>
      </x:c>
      <x:c r="G108" t="n">
        <x:v>2</x:v>
      </x:c>
      <x:c r="H108" t="n">
        <x:v>1</x:v>
      </x:c>
      <x:c r="I108" t="str">
        <x:v>GP</x:v>
      </x:c>
      <x:c r="J108" t="str">
        <x:v>F</x:v>
      </x:c>
      <x:c r="K108" t="str">
        <x:v>U</x:v>
      </x:c>
      <x:c r="L108" t="n">
        <x:v>10</x:v>
      </x:c>
      <x:c r="M108" t="n">
        <x:v>1</x:v>
      </x:c>
      <x:c r="N108" t="n">
        <x:v>9.981901314890244</x:v>
      </x:c>
      <x:c r="O108" t="n">
        <x:v>0.018098685109755763</x:v>
      </x:c>
      <x:c r="P108" t="n">
        <x:f>'Fixed Effects'!$K$2+IFERROR(VLOOKUP("grade_period",'Fixed Effects'!$J:$K,2,FALSE)*M108,0)+IFERROR(VLOOKUP("studytime",'Fixed Effects'!$J:$K,2,FALSE)*B108,0)+IFERROR(VLOOKUP("failures",'Fixed Effects'!$J:$K,2,FALSE)*C108,0)+IFERROR(VLOOKUP("absences",'Fixed Effects'!$J:$K,2,FALSE)*D108,0)+IFERROR(VLOOKUP("age",'Fixed Effects'!$J:$K,2,FALSE)*E108,0)+IFERROR(VLOOKUP("Medu",'Fixed Effects'!$J:$K,2,FALSE)*F108,0)+IFERROR(VLOOKUP("Fedu",'Fixed Effects'!$J:$K,2,FALSE)*G108,0)+IFERROR(VLOOKUP("traveltime",'Fixed Effects'!$J:$K,2,FALSE)*H108,0)</x:f>
        <x:v>12.848241031201836</x:v>
      </x:c>
      <x:c r="Q108" t="n">
        <x:f>L108-P108</x:f>
        <x:v>-2.8482410312018356</x:v>
      </x:c>
      <x:c r="R108" t="n">
        <x:f>Q108^2</x:f>
        <x:v>8.112476971821696</x:v>
      </x:c>
    </x:row>
    <x:row r="109">
      <x:c r="A109" t="n">
        <x:v>108</x:v>
      </x:c>
      <x:c r="B109" t="n">
        <x:v>3</x:v>
      </x:c>
      <x:c r="C109" t="n">
        <x:v>0</x:v>
      </x:c>
      <x:c r="D109" t="n">
        <x:v>4</x:v>
      </x:c>
      <x:c r="E109" t="n">
        <x:v>16</x:v>
      </x:c>
      <x:c r="F109" t="n">
        <x:v>3</x:v>
      </x:c>
      <x:c r="G109" t="n">
        <x:v>3</x:v>
      </x:c>
      <x:c r="H109" t="n">
        <x:v>1</x:v>
      </x:c>
      <x:c r="I109" t="str">
        <x:v>GP</x:v>
      </x:c>
      <x:c r="J109" t="str">
        <x:v>M</x:v>
      </x:c>
      <x:c r="K109" t="str">
        <x:v>U</x:v>
      </x:c>
      <x:c r="L109" t="n">
        <x:v>13</x:v>
      </x:c>
      <x:c r="M109" t="n">
        <x:v>1</x:v>
      </x:c>
      <x:c r="N109" t="n">
        <x:v>13.354225631784262</x:v>
      </x:c>
      <x:c r="O109" t="n">
        <x:v>-0.3542256317842618</x:v>
      </x:c>
      <x:c r="P109" t="n">
        <x:f>'Fixed Effects'!$K$2+IFERROR(VLOOKUP("grade_period",'Fixed Effects'!$J:$K,2,FALSE)*M109,0)+IFERROR(VLOOKUP("studytime",'Fixed Effects'!$J:$K,2,FALSE)*B109,0)+IFERROR(VLOOKUP("failures",'Fixed Effects'!$J:$K,2,FALSE)*C109,0)+IFERROR(VLOOKUP("absences",'Fixed Effects'!$J:$K,2,FALSE)*D109,0)+IFERROR(VLOOKUP("age",'Fixed Effects'!$J:$K,2,FALSE)*E109,0)+IFERROR(VLOOKUP("Medu",'Fixed Effects'!$J:$K,2,FALSE)*F109,0)+IFERROR(VLOOKUP("Fedu",'Fixed Effects'!$J:$K,2,FALSE)*G109,0)+IFERROR(VLOOKUP("traveltime",'Fixed Effects'!$J:$K,2,FALSE)*H109,0)</x:f>
        <x:v>12.861501026386321</x:v>
      </x:c>
      <x:c r="Q109" t="n">
        <x:f>L109-P109</x:f>
        <x:v>0.1384989736136788</x:v>
      </x:c>
      <x:c r="R109" t="n">
        <x:f>Q109^2</x:f>
        <x:v>0.019181965692042495</x:v>
      </x:c>
    </x:row>
    <x:row r="110">
      <x:c r="A110" t="n">
        <x:v>109</x:v>
      </x:c>
      <x:c r="B110" t="n">
        <x:v>4</x:v>
      </x:c>
      <x:c r="C110" t="n">
        <x:v>0</x:v>
      </x:c>
      <x:c r="D110" t="n">
        <x:v>8</x:v>
      </x:c>
      <x:c r="E110" t="n">
        <x:v>15</x:v>
      </x:c>
      <x:c r="F110" t="n">
        <x:v>4</x:v>
      </x:c>
      <x:c r="G110" t="n">
        <x:v>4</x:v>
      </x:c>
      <x:c r="H110" t="n">
        <x:v>4</x:v>
      </x:c>
      <x:c r="I110" t="str">
        <x:v>GP</x:v>
      </x:c>
      <x:c r="J110" t="str">
        <x:v>M</x:v>
      </x:c>
      <x:c r="K110" t="str">
        <x:v>R</x:v>
      </x:c>
      <x:c r="L110" t="n">
        <x:v>12</x:v>
      </x:c>
      <x:c r="M110" t="n">
        <x:v>1</x:v>
      </x:c>
      <x:c r="N110" t="n">
        <x:v>10.895404229503894</x:v>
      </x:c>
      <x:c r="O110" t="n">
        <x:v>1.1045957704961058</x:v>
      </x:c>
      <x:c r="P110" t="n">
        <x:f>'Fixed Effects'!$K$2+IFERROR(VLOOKUP("grade_period",'Fixed Effects'!$J:$K,2,FALSE)*M110,0)+IFERROR(VLOOKUP("studytime",'Fixed Effects'!$J:$K,2,FALSE)*B110,0)+IFERROR(VLOOKUP("failures",'Fixed Effects'!$J:$K,2,FALSE)*C110,0)+IFERROR(VLOOKUP("absences",'Fixed Effects'!$J:$K,2,FALSE)*D110,0)+IFERROR(VLOOKUP("age",'Fixed Effects'!$J:$K,2,FALSE)*E110,0)+IFERROR(VLOOKUP("Medu",'Fixed Effects'!$J:$K,2,FALSE)*F110,0)+IFERROR(VLOOKUP("Fedu",'Fixed Effects'!$J:$K,2,FALSE)*G110,0)+IFERROR(VLOOKUP("traveltime",'Fixed Effects'!$J:$K,2,FALSE)*H110,0)</x:f>
        <x:v>13.46929789532363</x:v>
      </x:c>
      <x:c r="Q110" t="n">
        <x:f>L110-P110</x:f>
        <x:v>-1.4692978953236295</x:v>
      </x:c>
      <x:c r="R110" t="n">
        <x:f>Q110^2</x:f>
        <x:v>2.1588363052024473</x:v>
      </x:c>
    </x:row>
    <x:row r="111">
      <x:c r="A111" t="n">
        <x:v>110</x:v>
      </x:c>
      <x:c r="B111" t="n">
        <x:v>3</x:v>
      </x:c>
      <x:c r="C111" t="n">
        <x:v>0</x:v>
      </x:c>
      <x:c r="D111" t="n">
        <x:v>2</x:v>
      </x:c>
      <x:c r="E111" t="n">
        <x:v>16</x:v>
      </x:c>
      <x:c r="F111" t="n">
        <x:v>4</x:v>
      </x:c>
      <x:c r="G111" t="n">
        <x:v>4</x:v>
      </x:c>
      <x:c r="H111" t="n">
        <x:v>1</x:v>
      </x:c>
      <x:c r="I111" t="str">
        <x:v>GP</x:v>
      </x:c>
      <x:c r="J111" t="str">
        <x:v>F</x:v>
      </x:c>
      <x:c r="K111" t="str">
        <x:v>U</x:v>
      </x:c>
      <x:c r="L111" t="n">
        <x:v>15</x:v>
      </x:c>
      <x:c r="M111" t="n">
        <x:v>1</x:v>
      </x:c>
      <x:c r="N111" t="n">
        <x:v>14.364473203820944</x:v>
      </x:c>
      <x:c r="O111" t="n">
        <x:v>0.6355267961790556</x:v>
      </x:c>
      <x:c r="P111" t="n">
        <x:f>'Fixed Effects'!$K$2+IFERROR(VLOOKUP("grade_period",'Fixed Effects'!$J:$K,2,FALSE)*M111,0)+IFERROR(VLOOKUP("studytime",'Fixed Effects'!$J:$K,2,FALSE)*B111,0)+IFERROR(VLOOKUP("failures",'Fixed Effects'!$J:$K,2,FALSE)*C111,0)+IFERROR(VLOOKUP("absences",'Fixed Effects'!$J:$K,2,FALSE)*D111,0)+IFERROR(VLOOKUP("age",'Fixed Effects'!$J:$K,2,FALSE)*E111,0)+IFERROR(VLOOKUP("Medu",'Fixed Effects'!$J:$K,2,FALSE)*F111,0)+IFERROR(VLOOKUP("Fedu",'Fixed Effects'!$J:$K,2,FALSE)*G111,0)+IFERROR(VLOOKUP("traveltime",'Fixed Effects'!$J:$K,2,FALSE)*H111,0)</x:f>
        <x:v>13.427854378356738</x:v>
      </x:c>
      <x:c r="Q111" t="n">
        <x:f>L111-P111</x:f>
        <x:v>1.572145621643262</x:v>
      </x:c>
      <x:c r="R111" t="n">
        <x:f>Q111^2</x:f>
        <x:v>2.471641855652079</x:v>
      </x:c>
    </x:row>
    <x:row r="112">
      <x:c r="A112" t="n">
        <x:v>111</x:v>
      </x:c>
      <x:c r="B112" t="n">
        <x:v>1</x:v>
      </x:c>
      <x:c r="C112" t="n">
        <x:v>0</x:v>
      </x:c>
      <x:c r="D112" t="n">
        <x:v>4</x:v>
      </x:c>
      <x:c r="E112" t="n">
        <x:v>15</x:v>
      </x:c>
      <x:c r="F112" t="n">
        <x:v>4</x:v>
      </x:c>
      <x:c r="G112" t="n">
        <x:v>4</x:v>
      </x:c>
      <x:c r="H112" t="n">
        <x:v>1</x:v>
      </x:c>
      <x:c r="I112" t="str">
        <x:v>GP</x:v>
      </x:c>
      <x:c r="J112" t="str">
        <x:v>M</x:v>
      </x:c>
      <x:c r="K112" t="str">
        <x:v>U</x:v>
      </x:c>
      <x:c r="L112" t="n">
        <x:v>13</x:v>
      </x:c>
      <x:c r="M112" t="n">
        <x:v>1</x:v>
      </x:c>
      <x:c r="N112" t="n">
        <x:v>13.316622647331723</x:v>
      </x:c>
      <x:c r="O112" t="n">
        <x:v>-0.3166226473317231</x:v>
      </x:c>
      <x:c r="P112" t="n">
        <x:f>'Fixed Effects'!$K$2+IFERROR(VLOOKUP("grade_period",'Fixed Effects'!$J:$K,2,FALSE)*M112,0)+IFERROR(VLOOKUP("studytime",'Fixed Effects'!$J:$K,2,FALSE)*B112,0)+IFERROR(VLOOKUP("failures",'Fixed Effects'!$J:$K,2,FALSE)*C112,0)+IFERROR(VLOOKUP("absences",'Fixed Effects'!$J:$K,2,FALSE)*D112,0)+IFERROR(VLOOKUP("age",'Fixed Effects'!$J:$K,2,FALSE)*E112,0)+IFERROR(VLOOKUP("Medu",'Fixed Effects'!$J:$K,2,FALSE)*F112,0)+IFERROR(VLOOKUP("Fedu",'Fixed Effects'!$J:$K,2,FALSE)*G112,0)+IFERROR(VLOOKUP("traveltime",'Fixed Effects'!$J:$K,2,FALSE)*H112,0)</x:f>
        <x:v>12.320535776496609</x:v>
      </x:c>
      <x:c r="Q112" t="n">
        <x:f>L112-P112</x:f>
        <x:v>0.6794642235033912</x:v>
      </x:c>
      <x:c r="R112" t="n">
        <x:f>Q112^2</x:f>
        <x:v>0.46167163102106634</x:v>
      </x:c>
    </x:row>
    <x:row r="113">
      <x:c r="A113" t="n">
        <x:v>112</x:v>
      </x:c>
      <x:c r="B113" t="n">
        <x:v>3</x:v>
      </x:c>
      <x:c r="C113" t="n">
        <x:v>0</x:v>
      </x:c>
      <x:c r="D113" t="n">
        <x:v>4</x:v>
      </x:c>
      <x:c r="E113" t="n">
        <x:v>16</x:v>
      </x:c>
      <x:c r="F113" t="n">
        <x:v>3</x:v>
      </x:c>
      <x:c r="G113" t="n">
        <x:v>3</x:v>
      </x:c>
      <x:c r="H113" t="n">
        <x:v>1</x:v>
      </x:c>
      <x:c r="I113" t="str">
        <x:v>GP</x:v>
      </x:c>
      <x:c r="J113" t="str">
        <x:v>F</x:v>
      </x:c>
      <x:c r="K113" t="str">
        <x:v>R</x:v>
      </x:c>
      <x:c r="L113" t="n">
        <x:v>11</x:v>
      </x:c>
      <x:c r="M113" t="n">
        <x:v>1</x:v>
      </x:c>
      <x:c r="N113" t="n">
        <x:v>10.893546461963705</x:v>
      </x:c>
      <x:c r="O113" t="n">
        <x:v>0.10645353803629476</x:v>
      </x:c>
      <x:c r="P113" t="n">
        <x:f>'Fixed Effects'!$K$2+IFERROR(VLOOKUP("grade_period",'Fixed Effects'!$J:$K,2,FALSE)*M113,0)+IFERROR(VLOOKUP("studytime",'Fixed Effects'!$J:$K,2,FALSE)*B113,0)+IFERROR(VLOOKUP("failures",'Fixed Effects'!$J:$K,2,FALSE)*C113,0)+IFERROR(VLOOKUP("absences",'Fixed Effects'!$J:$K,2,FALSE)*D113,0)+IFERROR(VLOOKUP("age",'Fixed Effects'!$J:$K,2,FALSE)*E113,0)+IFERROR(VLOOKUP("Medu",'Fixed Effects'!$J:$K,2,FALSE)*F113,0)+IFERROR(VLOOKUP("Fedu",'Fixed Effects'!$J:$K,2,FALSE)*G113,0)+IFERROR(VLOOKUP("traveltime",'Fixed Effects'!$J:$K,2,FALSE)*H113,0)</x:f>
        <x:v>12.861501026386321</x:v>
      </x:c>
      <x:c r="Q113" t="n">
        <x:f>L113-P113</x:f>
        <x:v>-1.8615010263863212</x:v>
      </x:c>
      <x:c r="R113" t="n">
        <x:f>Q113^2</x:f>
        <x:v>3.4651860712373272</x:v>
      </x:c>
    </x:row>
    <x:row r="114">
      <x:c r="A114" t="n">
        <x:v>113</x:v>
      </x:c>
      <x:c r="B114" t="n">
        <x:v>2</x:v>
      </x:c>
      <x:c r="C114" t="n">
        <x:v>1</x:v>
      </x:c>
      <x:c r="D114" t="n">
        <x:v>12</x:v>
      </x:c>
      <x:c r="E114" t="n">
        <x:v>16</x:v>
      </x:c>
      <x:c r="F114" t="n">
        <x:v>2</x:v>
      </x:c>
      <x:c r="G114" t="n">
        <x:v>2</x:v>
      </x:c>
      <x:c r="H114" t="n">
        <x:v>1</x:v>
      </x:c>
      <x:c r="I114" t="str">
        <x:v>GP</x:v>
      </x:c>
      <x:c r="J114" t="str">
        <x:v>F</x:v>
      </x:c>
      <x:c r="K114" t="str">
        <x:v>U</x:v>
      </x:c>
      <x:c r="L114" t="n">
        <x:v>8</x:v>
      </x:c>
      <x:c r="M114" t="n">
        <x:v>1</x:v>
      </x:c>
      <x:c r="N114" t="n">
        <x:v>9.15824988213976</x:v>
      </x:c>
      <x:c r="O114" t="n">
        <x:v>-1.15824988213976</x:v>
      </x:c>
      <x:c r="P114" t="n">
        <x:f>'Fixed Effects'!$K$2+IFERROR(VLOOKUP("grade_period",'Fixed Effects'!$J:$K,2,FALSE)*M114,0)+IFERROR(VLOOKUP("studytime",'Fixed Effects'!$J:$K,2,FALSE)*B114,0)+IFERROR(VLOOKUP("failures",'Fixed Effects'!$J:$K,2,FALSE)*C114,0)+IFERROR(VLOOKUP("absences",'Fixed Effects'!$J:$K,2,FALSE)*D114,0)+IFERROR(VLOOKUP("age",'Fixed Effects'!$J:$K,2,FALSE)*E114,0)+IFERROR(VLOOKUP("Medu",'Fixed Effects'!$J:$K,2,FALSE)*F114,0)+IFERROR(VLOOKUP("Fedu",'Fixed Effects'!$J:$K,2,FALSE)*G114,0)+IFERROR(VLOOKUP("traveltime",'Fixed Effects'!$J:$K,2,FALSE)*H114,0)</x:f>
        <x:v>9.923155133992546</x:v>
      </x:c>
      <x:c r="Q114" t="n">
        <x:f>L114-P114</x:f>
        <x:v>-1.9231551339925463</x:v>
      </x:c>
      <x:c r="R114" t="n">
        <x:f>Q114^2</x:f>
        <x:v>3.6985256694018886</x:v>
      </x:c>
    </x:row>
    <x:row r="115">
      <x:c r="A115" t="n">
        <x:v>114</x:v>
      </x:c>
      <x:c r="B115" t="n">
        <x:v>1</x:v>
      </x:c>
      <x:c r="C115" t="n">
        <x:v>0</x:v>
      </x:c>
      <x:c r="D115" t="n">
        <x:v>10</x:v>
      </x:c>
      <x:c r="E115" t="n">
        <x:v>15</x:v>
      </x:c>
      <x:c r="F115" t="n">
        <x:v>4</x:v>
      </x:c>
      <x:c r="G115" t="n">
        <x:v>2</x:v>
      </x:c>
      <x:c r="H115" t="n">
        <x:v>1</x:v>
      </x:c>
      <x:c r="I115" t="str">
        <x:v>GP</x:v>
      </x:c>
      <x:c r="J115" t="str">
        <x:v>M</x:v>
      </x:c>
      <x:c r="K115" t="str">
        <x:v>U</x:v>
      </x:c>
      <x:c r="L115" t="n">
        <x:v>18</x:v>
      </x:c>
      <x:c r="M115" t="n">
        <x:v>1</x:v>
      </x:c>
      <x:c r="N115" t="n">
        <x:v>16.988611791762647</x:v>
      </x:c>
      <x:c r="O115" t="n">
        <x:v>1.0113882082373529</x:v>
      </x:c>
      <x:c r="P115" t="n">
        <x:f>'Fixed Effects'!$K$2+IFERROR(VLOOKUP("grade_period",'Fixed Effects'!$J:$K,2,FALSE)*M115,0)+IFERROR(VLOOKUP("studytime",'Fixed Effects'!$J:$K,2,FALSE)*B115,0)+IFERROR(VLOOKUP("failures",'Fixed Effects'!$J:$K,2,FALSE)*C115,0)+IFERROR(VLOOKUP("absences",'Fixed Effects'!$J:$K,2,FALSE)*D115,0)+IFERROR(VLOOKUP("age",'Fixed Effects'!$J:$K,2,FALSE)*E115,0)+IFERROR(VLOOKUP("Medu",'Fixed Effects'!$J:$K,2,FALSE)*F115,0)+IFERROR(VLOOKUP("Fedu",'Fixed Effects'!$J:$K,2,FALSE)*G115,0)+IFERROR(VLOOKUP("traveltime",'Fixed Effects'!$J:$K,2,FALSE)*H115,0)</x:f>
        <x:v>11.601695582484098</x:v>
      </x:c>
      <x:c r="Q115" t="n">
        <x:f>L115-P115</x:f>
        <x:v>6.398304417515902</x:v>
      </x:c>
      <x:c r="R115" t="n">
        <x:f>Q115^2</x:f>
        <x:v>40.93829941920351</x:v>
      </x:c>
    </x:row>
    <x:row r="116">
      <x:c r="A116" t="n">
        <x:v>115</x:v>
      </x:c>
      <x:c r="B116" t="n">
        <x:v>2</x:v>
      </x:c>
      <x:c r="C116" t="n">
        <x:v>0</x:v>
      </x:c>
      <x:c r="D116" t="n">
        <x:v>4</x:v>
      </x:c>
      <x:c r="E116" t="n">
        <x:v>15</x:v>
      </x:c>
      <x:c r="F116" t="n">
        <x:v>2</x:v>
      </x:c>
      <x:c r="G116" t="n">
        <x:v>1</x:v>
      </x:c>
      <x:c r="H116" t="n">
        <x:v>1</x:v>
      </x:c>
      <x:c r="I116" t="str">
        <x:v>GP</x:v>
      </x:c>
      <x:c r="J116" t="str">
        <x:v>M</x:v>
      </x:c>
      <x:c r="K116" t="str">
        <x:v>R</x:v>
      </x:c>
      <x:c r="L116" t="n">
        <x:v>10</x:v>
      </x:c>
      <x:c r="M116" t="n">
        <x:v>1</x:v>
      </x:c>
      <x:c r="N116" t="n">
        <x:v>9.536112307173301</x:v>
      </x:c>
      <x:c r="O116" t="n">
        <x:v>0.46388769282669884</x:v>
      </x:c>
      <x:c r="P116" t="n">
        <x:f>'Fixed Effects'!$K$2+IFERROR(VLOOKUP("grade_period",'Fixed Effects'!$J:$K,2,FALSE)*M116,0)+IFERROR(VLOOKUP("studytime",'Fixed Effects'!$J:$K,2,FALSE)*B116,0)+IFERROR(VLOOKUP("failures",'Fixed Effects'!$J:$K,2,FALSE)*C116,0)+IFERROR(VLOOKUP("absences",'Fixed Effects'!$J:$K,2,FALSE)*D116,0)+IFERROR(VLOOKUP("age",'Fixed Effects'!$J:$K,2,FALSE)*E116,0)+IFERROR(VLOOKUP("Medu",'Fixed Effects'!$J:$K,2,FALSE)*F116,0)+IFERROR(VLOOKUP("Fedu",'Fixed Effects'!$J:$K,2,FALSE)*G116,0)+IFERROR(VLOOKUP("traveltime",'Fixed Effects'!$J:$K,2,FALSE)*H116,0)</x:f>
        <x:v>11.762518284038308</x:v>
      </x:c>
      <x:c r="Q116" t="n">
        <x:f>L116-P116</x:f>
        <x:v>-1.7625182840383076</x:v>
      </x:c>
      <x:c r="R116" t="n">
        <x:f>Q116^2</x:f>
        <x:v>3.1064707015693402</x:v>
      </x:c>
    </x:row>
    <x:row r="117">
      <x:c r="A117" t="n">
        <x:v>116</x:v>
      </x:c>
      <x:c r="B117" t="n">
        <x:v>2</x:v>
      </x:c>
      <x:c r="C117" t="n">
        <x:v>0</x:v>
      </x:c>
      <x:c r="D117" t="n">
        <x:v>6</x:v>
      </x:c>
      <x:c r="E117" t="n">
        <x:v>16</x:v>
      </x:c>
      <x:c r="F117" t="n">
        <x:v>4</x:v>
      </x:c>
      <x:c r="G117" t="n">
        <x:v>4</x:v>
      </x:c>
      <x:c r="H117" t="n">
        <x:v>1</x:v>
      </x:c>
      <x:c r="I117" t="str">
        <x:v>GP</x:v>
      </x:c>
      <x:c r="J117" t="str">
        <x:v>M</x:v>
      </x:c>
      <x:c r="K117" t="str">
        <x:v>U</x:v>
      </x:c>
      <x:c r="L117" t="n">
        <x:v>16</x:v>
      </x:c>
      <x:c r="M117" t="n">
        <x:v>1</x:v>
      </x:c>
      <x:c r="N117" t="n">
        <x:v>14.273159137645182</x:v>
      </x:c>
      <x:c r="O117" t="n">
        <x:v>1.726840862354818</x:v>
      </x:c>
      <x:c r="P117" t="n">
        <x:f>'Fixed Effects'!$K$2+IFERROR(VLOOKUP("grade_period",'Fixed Effects'!$J:$K,2,FALSE)*M117,0)+IFERROR(VLOOKUP("studytime",'Fixed Effects'!$J:$K,2,FALSE)*B117,0)+IFERROR(VLOOKUP("failures",'Fixed Effects'!$J:$K,2,FALSE)*C117,0)+IFERROR(VLOOKUP("absences",'Fixed Effects'!$J:$K,2,FALSE)*D117,0)+IFERROR(VLOOKUP("age",'Fixed Effects'!$J:$K,2,FALSE)*E117,0)+IFERROR(VLOOKUP("Medu",'Fixed Effects'!$J:$K,2,FALSE)*F117,0)+IFERROR(VLOOKUP("Fedu",'Fixed Effects'!$J:$K,2,FALSE)*G117,0)+IFERROR(VLOOKUP("traveltime",'Fixed Effects'!$J:$K,2,FALSE)*H117,0)</x:f>
        <x:v>12.695259652248</x:v>
      </x:c>
      <x:c r="Q117" t="n">
        <x:f>L117-P117</x:f>
        <x:v>3.3047403477520003</x:v>
      </x:c>
      <x:c r="R117" t="n">
        <x:f>Q117^2</x:f>
        <x:v>10.921308766060012</x:v>
      </x:c>
    </x:row>
    <x:row r="118">
      <x:c r="A118" t="n">
        <x:v>117</x:v>
      </x:c>
      <x:c r="B118" t="n">
        <x:v>2</x:v>
      </x:c>
      <x:c r="C118" t="n">
        <x:v>0</x:v>
      </x:c>
      <x:c r="D118" t="n">
        <x:v>4</x:v>
      </x:c>
      <x:c r="E118" t="n">
        <x:v>15</x:v>
      </x:c>
      <x:c r="F118" t="n">
        <x:v>4</x:v>
      </x:c>
      <x:c r="G118" t="n">
        <x:v>4</x:v>
      </x:c>
      <x:c r="H118" t="n">
        <x:v>2</x:v>
      </x:c>
      <x:c r="I118" t="str">
        <x:v>GP</x:v>
      </x:c>
      <x:c r="J118" t="str">
        <x:v>M</x:v>
      </x:c>
      <x:c r="K118" t="str">
        <x:v>U</x:v>
      </x:c>
      <x:c r="L118" t="n">
        <x:v>16</x:v>
      </x:c>
      <x:c r="M118" t="n">
        <x:v>1</x:v>
      </x:c>
      <x:c r="N118" t="n">
        <x:v>15.210443539372683</x:v>
      </x:c>
      <x:c r="O118" t="n">
        <x:v>0.7895564606273169</x:v>
      </x:c>
      <x:c r="P118" t="n">
        <x:f>'Fixed Effects'!$K$2+IFERROR(VLOOKUP("grade_period",'Fixed Effects'!$J:$K,2,FALSE)*M118,0)+IFERROR(VLOOKUP("studytime",'Fixed Effects'!$J:$K,2,FALSE)*B118,0)+IFERROR(VLOOKUP("failures",'Fixed Effects'!$J:$K,2,FALSE)*C118,0)+IFERROR(VLOOKUP("absences",'Fixed Effects'!$J:$K,2,FALSE)*D118,0)+IFERROR(VLOOKUP("age",'Fixed Effects'!$J:$K,2,FALSE)*E118,0)+IFERROR(VLOOKUP("Medu",'Fixed Effects'!$J:$K,2,FALSE)*F118,0)+IFERROR(VLOOKUP("Fedu",'Fixed Effects'!$J:$K,2,FALSE)*G118,0)+IFERROR(VLOOKUP("traveltime",'Fixed Effects'!$J:$K,2,FALSE)*H118,0)</x:f>
        <x:v>12.79301851938564</x:v>
      </x:c>
      <x:c r="Q118" t="n">
        <x:f>L118-P118</x:f>
        <x:v>3.2069814806143597</x:v>
      </x:c>
      <x:c r="R118" t="n">
        <x:f>Q118^2</x:f>
        <x:v>10.284730217003471</x:v>
      </x:c>
    </x:row>
    <x:row r="119">
      <x:c r="A119" t="n">
        <x:v>118</x:v>
      </x:c>
      <x:c r="B119" t="n">
        <x:v>1</x:v>
      </x:c>
      <x:c r="C119" t="n">
        <x:v>0</x:v>
      </x:c>
      <x:c r="D119" t="n">
        <x:v>6</x:v>
      </x:c>
      <x:c r="E119" t="n">
        <x:v>16</x:v>
      </x:c>
      <x:c r="F119" t="n">
        <x:v>3</x:v>
      </x:c>
      <x:c r="G119" t="n">
        <x:v>3</x:v>
      </x:c>
      <x:c r="H119" t="n">
        <x:v>2</x:v>
      </x:c>
      <x:c r="I119" t="str">
        <x:v>GP</x:v>
      </x:c>
      <x:c r="J119" t="str">
        <x:v>M</x:v>
      </x:c>
      <x:c r="K119" t="str">
        <x:v>U</x:v>
      </x:c>
      <x:c r="L119" t="n">
        <x:v>14</x:v>
      </x:c>
      <x:c r="M119" t="n">
        <x:v>1</x:v>
      </x:c>
      <x:c r="N119" t="n">
        <x:v>13.901315966440242</x:v>
      </x:c>
      <x:c r="O119" t="n">
        <x:v>0.09868403355975808</x:v>
      </x:c>
      <x:c r="P119" t="n">
        <x:f>'Fixed Effects'!$K$2+IFERROR(VLOOKUP("grade_period",'Fixed Effects'!$J:$K,2,FALSE)*M119,0)+IFERROR(VLOOKUP("studytime",'Fixed Effects'!$J:$K,2,FALSE)*B119,0)+IFERROR(VLOOKUP("failures",'Fixed Effects'!$J:$K,2,FALSE)*C119,0)+IFERROR(VLOOKUP("absences",'Fixed Effects'!$J:$K,2,FALSE)*D119,0)+IFERROR(VLOOKUP("age",'Fixed Effects'!$J:$K,2,FALSE)*E119,0)+IFERROR(VLOOKUP("Medu",'Fixed Effects'!$J:$K,2,FALSE)*F119,0)+IFERROR(VLOOKUP("Fedu",'Fixed Effects'!$J:$K,2,FALSE)*G119,0)+IFERROR(VLOOKUP("traveltime",'Fixed Effects'!$J:$K,2,FALSE)*H119,0)</x:f>
        <x:v>11.807914865549325</x:v>
      </x:c>
      <x:c r="Q119" t="n">
        <x:f>L119-P119</x:f>
        <x:v>2.192085134450675</x:v>
      </x:c>
      <x:c r="R119" t="n">
        <x:f>Q119^2</x:f>
        <x:v>4.805237236679634</x:v>
      </x:c>
    </x:row>
    <x:row r="120">
      <x:c r="A120" t="n">
        <x:v>119</x:v>
      </x:c>
      <x:c r="B120" t="n">
        <x:v>2</x:v>
      </x:c>
      <x:c r="C120" t="n">
        <x:v>1</x:v>
      </x:c>
      <x:c r="D120" t="n">
        <x:v>14</x:v>
      </x:c>
      <x:c r="E120" t="n">
        <x:v>17</x:v>
      </x:c>
      <x:c r="F120" t="n">
        <x:v>1</x:v>
      </x:c>
      <x:c r="G120" t="n">
        <x:v>3</x:v>
      </x:c>
      <x:c r="H120" t="n">
        <x:v>3</x:v>
      </x:c>
      <x:c r="I120" t="str">
        <x:v>GP</x:v>
      </x:c>
      <x:c r="J120" t="str">
        <x:v>M</x:v>
      </x:c>
      <x:c r="K120" t="str">
        <x:v>R</x:v>
      </x:c>
      <x:c r="L120" t="n">
        <x:v>12</x:v>
      </x:c>
      <x:c r="M120" t="n">
        <x:v>1</x:v>
      </x:c>
      <x:c r="N120" t="n">
        <x:v>10.945987228182037</x:v>
      </x:c>
      <x:c r="O120" t="n">
        <x:v>1.0540127718179626</x:v>
      </x:c>
      <x:c r="P120" t="n">
        <x:f>'Fixed Effects'!$K$2+IFERROR(VLOOKUP("grade_period",'Fixed Effects'!$J:$K,2,FALSE)*M120,0)+IFERROR(VLOOKUP("studytime",'Fixed Effects'!$J:$K,2,FALSE)*B120,0)+IFERROR(VLOOKUP("failures",'Fixed Effects'!$J:$K,2,FALSE)*C120,0)+IFERROR(VLOOKUP("absences",'Fixed Effects'!$J:$K,2,FALSE)*D120,0)+IFERROR(VLOOKUP("age",'Fixed Effects'!$J:$K,2,FALSE)*E120,0)+IFERROR(VLOOKUP("Medu",'Fixed Effects'!$J:$K,2,FALSE)*F120,0)+IFERROR(VLOOKUP("Fedu",'Fixed Effects'!$J:$K,2,FALSE)*G120,0)+IFERROR(VLOOKUP("traveltime",'Fixed Effects'!$J:$K,2,FALSE)*H120,0)</x:f>
        <x:v>9.734919378918027</x:v>
      </x:c>
      <x:c r="Q120" t="n">
        <x:f>L120-P120</x:f>
        <x:v>2.2650806210819727</x:v>
      </x:c>
      <x:c r="R120" t="n">
        <x:f>Q120^2</x:f>
        <x:v>5.130590220001095</x:v>
      </x:c>
    </x:row>
    <x:row r="121">
      <x:c r="A121" t="n">
        <x:v>120</x:v>
      </x:c>
      <x:c r="B121" t="n">
        <x:v>1</x:v>
      </x:c>
      <x:c r="C121" t="n">
        <x:v>0</x:v>
      </x:c>
      <x:c r="D121" t="n">
        <x:v>2</x:v>
      </x:c>
      <x:c r="E121" t="n">
        <x:v>15</x:v>
      </x:c>
      <x:c r="F121" t="n">
        <x:v>3</x:v>
      </x:c>
      <x:c r="G121" t="n">
        <x:v>4</x:v>
      </x:c>
      <x:c r="H121" t="n">
        <x:v>1</x:v>
      </x:c>
      <x:c r="I121" t="str">
        <x:v>GP</x:v>
      </x:c>
      <x:c r="J121" t="str">
        <x:v>M</x:v>
      </x:c>
      <x:c r="K121" t="str">
        <x:v>U</x:v>
      </x:c>
      <x:c r="L121" t="n">
        <x:v>14</x:v>
      </x:c>
      <x:c r="M121" t="n">
        <x:v>1</x:v>
      </x:c>
      <x:c r="N121" t="n">
        <x:v>13.306907683075762</x:v>
      </x:c>
      <x:c r="O121" t="n">
        <x:v>0.693092316924238</x:v>
      </x:c>
      <x:c r="P121" t="n">
        <x:f>'Fixed Effects'!$K$2+IFERROR(VLOOKUP("grade_period",'Fixed Effects'!$J:$K,2,FALSE)*M121,0)+IFERROR(VLOOKUP("studytime",'Fixed Effects'!$J:$K,2,FALSE)*B121,0)+IFERROR(VLOOKUP("failures",'Fixed Effects'!$J:$K,2,FALSE)*C121,0)+IFERROR(VLOOKUP("absences",'Fixed Effects'!$J:$K,2,FALSE)*D121,0)+IFERROR(VLOOKUP("age",'Fixed Effects'!$J:$K,2,FALSE)*E121,0)+IFERROR(VLOOKUP("Medu",'Fixed Effects'!$J:$K,2,FALSE)*F121,0)+IFERROR(VLOOKUP("Fedu",'Fixed Effects'!$J:$K,2,FALSE)*G121,0)+IFERROR(VLOOKUP("traveltime",'Fixed Effects'!$J:$K,2,FALSE)*H121,0)</x:f>
        <x:v>12.180774048992463</x:v>
      </x:c>
      <x:c r="Q121" t="n">
        <x:f>L121-P121</x:f>
        <x:v>1.819225951007537</x:v>
      </x:c>
      <x:c r="R121" t="n">
        <x:f>Q121^2</x:f>
        <x:v>3.3095830608192776</x:v>
      </x:c>
    </x:row>
    <x:row r="122">
      <x:c r="A122" t="n">
        <x:v>121</x:v>
      </x:c>
      <x:c r="B122" t="n">
        <x:v>2</x:v>
      </x:c>
      <x:c r="C122" t="n">
        <x:v>0</x:v>
      </x:c>
      <x:c r="D122" t="n">
        <x:v>0</x:v>
      </x:c>
      <x:c r="E122" t="n">
        <x:v>15</x:v>
      </x:c>
      <x:c r="F122" t="n">
        <x:v>1</x:v>
      </x:c>
      <x:c r="G122" t="n">
        <x:v>2</x:v>
      </x:c>
      <x:c r="H122" t="n">
        <x:v>1</x:v>
      </x:c>
      <x:c r="I122" t="str">
        <x:v>GP</x:v>
      </x:c>
      <x:c r="J122" t="str">
        <x:v>F</x:v>
      </x:c>
      <x:c r="K122" t="str">
        <x:v>U</x:v>
      </x:c>
      <x:c r="L122" t="n">
        <x:v>14</x:v>
      </x:c>
      <x:c r="M122" t="n">
        <x:v>1</x:v>
      </x:c>
      <x:c r="N122" t="n">
        <x:v>13.638987619271514</x:v>
      </x:c>
      <x:c r="O122" t="n">
        <x:v>0.36101238072848574</x:v>
      </x:c>
      <x:c r="P122" t="n">
        <x:f>'Fixed Effects'!$K$2+IFERROR(VLOOKUP("grade_period",'Fixed Effects'!$J:$K,2,FALSE)*M122,0)+IFERROR(VLOOKUP("studytime",'Fixed Effects'!$J:$K,2,FALSE)*B122,0)+IFERROR(VLOOKUP("failures",'Fixed Effects'!$J:$K,2,FALSE)*C122,0)+IFERROR(VLOOKUP("absences",'Fixed Effects'!$J:$K,2,FALSE)*D122,0)+IFERROR(VLOOKUP("age",'Fixed Effects'!$J:$K,2,FALSE)*E122,0)+IFERROR(VLOOKUP("Medu",'Fixed Effects'!$J:$K,2,FALSE)*F122,0)+IFERROR(VLOOKUP("Fedu",'Fixed Effects'!$J:$K,2,FALSE)*G122,0)+IFERROR(VLOOKUP("traveltime",'Fixed Effects'!$J:$K,2,FALSE)*H122,0)</x:f>
        <x:v>11.9150051260804</x:v>
      </x:c>
      <x:c r="Q122" t="n">
        <x:f>L122-P122</x:f>
        <x:v>2.0849948739196</x:v>
      </x:c>
      <x:c r="R122" t="n">
        <x:f>Q122^2</x:f>
        <x:v>4.347203624271008</x:v>
      </x:c>
    </x:row>
    <x:row r="123">
      <x:c r="A123" t="n">
        <x:v>122</x:v>
      </x:c>
      <x:c r="B123" t="n">
        <x:v>4</x:v>
      </x:c>
      <x:c r="C123" t="n">
        <x:v>0</x:v>
      </x:c>
      <x:c r="D123" t="n">
        <x:v>6</x:v>
      </x:c>
      <x:c r="E123" t="n">
        <x:v>15</x:v>
      </x:c>
      <x:c r="F123" t="n">
        <x:v>2</x:v>
      </x:c>
      <x:c r="G123" t="n">
        <x:v>2</x:v>
      </x:c>
      <x:c r="H123" t="n">
        <x:v>1</x:v>
      </x:c>
      <x:c r="I123" t="str">
        <x:v>GP</x:v>
      </x:c>
      <x:c r="J123" t="str">
        <x:v>M</x:v>
      </x:c>
      <x:c r="K123" t="str">
        <x:v>U</x:v>
      </x:c>
      <x:c r="L123" t="n">
        <x:v>14</x:v>
      </x:c>
      <x:c r="M123" t="n">
        <x:v>1</x:v>
      </x:c>
      <x:c r="N123" t="n">
        <x:v>13.033802578647379</x:v>
      </x:c>
      <x:c r="O123" t="n">
        <x:v>0.9661974213526214</x:v>
      </x:c>
      <x:c r="P123" t="n">
        <x:f>'Fixed Effects'!$K$2+IFERROR(VLOOKUP("grade_period",'Fixed Effects'!$J:$K,2,FALSE)*M123,0)+IFERROR(VLOOKUP("studytime",'Fixed Effects'!$J:$K,2,FALSE)*B123,0)+IFERROR(VLOOKUP("failures",'Fixed Effects'!$J:$K,2,FALSE)*C123,0)+IFERROR(VLOOKUP("absences",'Fixed Effects'!$J:$K,2,FALSE)*D123,0)+IFERROR(VLOOKUP("age",'Fixed Effects'!$J:$K,2,FALSE)*E123,0)+IFERROR(VLOOKUP("Medu",'Fixed Effects'!$J:$K,2,FALSE)*F123,0)+IFERROR(VLOOKUP("Fedu",'Fixed Effects'!$J:$K,2,FALSE)*G123,0)+IFERROR(VLOOKUP("traveltime",'Fixed Effects'!$J:$K,2,FALSE)*H123,0)</x:f>
        <x:v>12.713897976281798</x:v>
      </x:c>
      <x:c r="Q123" t="n">
        <x:f>L123-P123</x:f>
        <x:v>1.2861020237182021</x:v>
      </x:c>
      <x:c r="R123" t="n">
        <x:f>Q123^2</x:f>
        <x:v>1.654058415412055</x:v>
      </x:c>
    </x:row>
    <x:row r="124">
      <x:c r="A124" t="n">
        <x:v>123</x:v>
      </x:c>
      <x:c r="B124" t="n">
        <x:v>2</x:v>
      </x:c>
      <x:c r="C124" t="n">
        <x:v>0</x:v>
      </x:c>
      <x:c r="D124" t="n">
        <x:v>2</x:v>
      </x:c>
      <x:c r="E124" t="n">
        <x:v>16</x:v>
      </x:c>
      <x:c r="F124" t="n">
        <x:v>2</x:v>
      </x:c>
      <x:c r="G124" t="n">
        <x:v>4</x:v>
      </x:c>
      <x:c r="H124" t="n">
        <x:v>2</x:v>
      </x:c>
      <x:c r="I124" t="str">
        <x:v>GP</x:v>
      </x:c>
      <x:c r="J124" t="str">
        <x:v>F</x:v>
      </x:c>
      <x:c r="K124" t="str">
        <x:v>U</x:v>
      </x:c>
      <x:c r="L124" t="n">
        <x:v>14</x:v>
      </x:c>
      <x:c r="M124" t="n">
        <x:v>1</x:v>
      </x:c>
      <x:c r="N124" t="n">
        <x:v>12.743900790492432</x:v>
      </x:c>
      <x:c r="O124" t="n">
        <x:v>1.2560992095075676</x:v>
      </x:c>
      <x:c r="P124" t="n">
        <x:f>'Fixed Effects'!$K$2+IFERROR(VLOOKUP("grade_period",'Fixed Effects'!$J:$K,2,FALSE)*M124,0)+IFERROR(VLOOKUP("studytime",'Fixed Effects'!$J:$K,2,FALSE)*B124,0)+IFERROR(VLOOKUP("failures",'Fixed Effects'!$J:$K,2,FALSE)*C124,0)+IFERROR(VLOOKUP("absences",'Fixed Effects'!$J:$K,2,FALSE)*D124,0)+IFERROR(VLOOKUP("age",'Fixed Effects'!$J:$K,2,FALSE)*E124,0)+IFERROR(VLOOKUP("Medu",'Fixed Effects'!$J:$K,2,FALSE)*F124,0)+IFERROR(VLOOKUP("Fedu",'Fixed Effects'!$J:$K,2,FALSE)*G124,0)+IFERROR(VLOOKUP("traveltime",'Fixed Effects'!$J:$K,2,FALSE)*H124,0)</x:f>
        <x:v>12.424310323860077</x:v>
      </x:c>
      <x:c r="Q124" t="n">
        <x:f>L124-P124</x:f>
        <x:v>1.5756896761399233</x:v>
      </x:c>
      <x:c r="R124" t="n">
        <x:f>Q124^2</x:f>
        <x:v>2.482797955493936</x:v>
      </x:c>
    </x:row>
    <x:row r="125">
      <x:c r="A125" t="n">
        <x:v>124</x:v>
      </x:c>
      <x:c r="B125" t="n">
        <x:v>1</x:v>
      </x:c>
      <x:c r="C125" t="n">
        <x:v>0</x:v>
      </x:c>
      <x:c r="D125" t="n">
        <x:v>4</x:v>
      </x:c>
      <x:c r="E125" t="n">
        <x:v>16</x:v>
      </x:c>
      <x:c r="F125" t="n">
        <x:v>4</x:v>
      </x:c>
      <x:c r="G125" t="n">
        <x:v>4</x:v>
      </x:c>
      <x:c r="H125" t="n">
        <x:v>1</x:v>
      </x:c>
      <x:c r="I125" t="str">
        <x:v>GP</x:v>
      </x:c>
      <x:c r="J125" t="str">
        <x:v>M</x:v>
      </x:c>
      <x:c r="K125" t="str">
        <x:v>U</x:v>
      </x:c>
      <x:c r="L125" t="n">
        <x:v>12</x:v>
      </x:c>
      <x:c r="M125" t="n">
        <x:v>1</x:v>
      </x:c>
      <x:c r="N125" t="n">
        <x:v>12.389272548328032</x:v>
      </x:c>
      <x:c r="O125" t="n">
        <x:v>-0.38927254832803193</x:v>
      </x:c>
      <x:c r="P125" t="n">
        <x:f>'Fixed Effects'!$K$2+IFERROR(VLOOKUP("grade_period",'Fixed Effects'!$J:$K,2,FALSE)*M125,0)+IFERROR(VLOOKUP("studytime",'Fixed Effects'!$J:$K,2,FALSE)*B125,0)+IFERROR(VLOOKUP("failures",'Fixed Effects'!$J:$K,2,FALSE)*C125,0)+IFERROR(VLOOKUP("absences",'Fixed Effects'!$J:$K,2,FALSE)*D125,0)+IFERROR(VLOOKUP("age",'Fixed Effects'!$J:$K,2,FALSE)*E125,0)+IFERROR(VLOOKUP("Medu",'Fixed Effects'!$J:$K,2,FALSE)*F125,0)+IFERROR(VLOOKUP("Fedu",'Fixed Effects'!$J:$K,2,FALSE)*G125,0)+IFERROR(VLOOKUP("traveltime",'Fixed Effects'!$J:$K,2,FALSE)*H125,0)</x:f>
        <x:v>12.365694090899375</x:v>
      </x:c>
      <x:c r="Q125" t="n">
        <x:f>L125-P125</x:f>
        <x:v>-0.36569409089937466</x:v>
      </x:c>
      <x:c r="R125" t="n">
        <x:f>Q125^2</x:f>
        <x:v>0.1337321681187201</x:v>
      </x:c>
    </x:row>
    <x:row r="126">
      <x:c r="A126" t="n">
        <x:v>125</x:v>
      </x:c>
      <x:c r="B126" t="n">
        <x:v>2</x:v>
      </x:c>
      <x:c r="C126" t="n">
        <x:v>0</x:v>
      </x:c>
      <x:c r="D126" t="n">
        <x:v>0</x:v>
      </x:c>
      <x:c r="E126" t="n">
        <x:v>16</x:v>
      </x:c>
      <x:c r="F126" t="n">
        <x:v>2</x:v>
      </x:c>
      <x:c r="G126" t="n">
        <x:v>2</x:v>
      </x:c>
      <x:c r="H126" t="n">
        <x:v>1</x:v>
      </x:c>
      <x:c r="I126" t="str">
        <x:v>GP</x:v>
      </x:c>
      <x:c r="J126" t="str">
        <x:v>F</x:v>
      </x:c>
      <x:c r="K126" t="str">
        <x:v>U</x:v>
      </x:c>
      <x:c r="L126" t="n">
        <x:v>12</x:v>
      </x:c>
      <x:c r="M126" t="n">
        <x:v>1</x:v>
      </x:c>
      <x:c r="N126" t="n">
        <x:v>11.179875634714127</x:v>
      </x:c>
      <x:c r="O126" t="n">
        <x:v>0.8201243652858725</x:v>
      </x:c>
      <x:c r="P126" t="n">
        <x:f>'Fixed Effects'!$K$2+IFERROR(VLOOKUP("grade_period",'Fixed Effects'!$J:$K,2,FALSE)*M126,0)+IFERROR(VLOOKUP("studytime",'Fixed Effects'!$J:$K,2,FALSE)*B126,0)+IFERROR(VLOOKUP("failures",'Fixed Effects'!$J:$K,2,FALSE)*C126,0)+IFERROR(VLOOKUP("absences",'Fixed Effects'!$J:$K,2,FALSE)*D126,0)+IFERROR(VLOOKUP("age",'Fixed Effects'!$J:$K,2,FALSE)*E126,0)+IFERROR(VLOOKUP("Medu",'Fixed Effects'!$J:$K,2,FALSE)*F126,0)+IFERROR(VLOOKUP("Fedu",'Fixed Effects'!$J:$K,2,FALSE)*G126,0)+IFERROR(VLOOKUP("traveltime",'Fixed Effects'!$J:$K,2,FALSE)*H126,0)</x:f>
        <x:v>12.234268222907348</x:v>
      </x:c>
      <x:c r="Q126" t="n">
        <x:f>L126-P126</x:f>
        <x:v>-0.23426822290734783</x:v>
      </x:c>
      <x:c r="R126" t="n">
        <x:f>Q126^2</x:f>
        <x:v>0.05488160026416681</x:v>
      </x:c>
    </x:row>
    <x:row r="127">
      <x:c r="A127" t="n">
        <x:v>126</x:v>
      </x:c>
      <x:c r="B127" t="n">
        <x:v>1</x:v>
      </x:c>
      <x:c r="C127" t="n">
        <x:v>0</x:v>
      </x:c>
      <x:c r="D127" t="n">
        <x:v>2</x:v>
      </x:c>
      <x:c r="E127" t="n">
        <x:v>15</x:v>
      </x:c>
      <x:c r="F127" t="n">
        <x:v>3</x:v>
      </x:c>
      <x:c r="G127" t="n">
        <x:v>4</x:v>
      </x:c>
      <x:c r="H127" t="n">
        <x:v>1</x:v>
      </x:c>
      <x:c r="I127" t="str">
        <x:v>GP</x:v>
      </x:c>
      <x:c r="J127" t="str">
        <x:v>M</x:v>
      </x:c>
      <x:c r="K127" t="str">
        <x:v>U</x:v>
      </x:c>
      <x:c r="L127" t="n">
        <x:v>9</x:v>
      </x:c>
      <x:c r="M127" t="n">
        <x:v>1</x:v>
      </x:c>
      <x:c r="N127" t="n">
        <x:v>8.964625242840695</x:v>
      </x:c>
      <x:c r="O127" t="n">
        <x:v>0.03537475715930505</x:v>
      </x:c>
      <x:c r="P127" t="n">
        <x:f>'Fixed Effects'!$K$2+IFERROR(VLOOKUP("grade_period",'Fixed Effects'!$J:$K,2,FALSE)*M127,0)+IFERROR(VLOOKUP("studytime",'Fixed Effects'!$J:$K,2,FALSE)*B127,0)+IFERROR(VLOOKUP("failures",'Fixed Effects'!$J:$K,2,FALSE)*C127,0)+IFERROR(VLOOKUP("absences",'Fixed Effects'!$J:$K,2,FALSE)*D127,0)+IFERROR(VLOOKUP("age",'Fixed Effects'!$J:$K,2,FALSE)*E127,0)+IFERROR(VLOOKUP("Medu",'Fixed Effects'!$J:$K,2,FALSE)*F127,0)+IFERROR(VLOOKUP("Fedu",'Fixed Effects'!$J:$K,2,FALSE)*G127,0)+IFERROR(VLOOKUP("traveltime",'Fixed Effects'!$J:$K,2,FALSE)*H127,0)</x:f>
        <x:v>12.180774048992463</x:v>
      </x:c>
      <x:c r="Q127" t="n">
        <x:f>L127-P127</x:f>
        <x:v>-3.180774048992463</x:v>
      </x:c>
      <x:c r="R127" t="n">
        <x:f>Q127^2</x:f>
        <x:v>10.117323550743906</x:v>
      </x:c>
    </x:row>
    <x:row r="128">
      <x:c r="A128" t="n">
        <x:v>127</x:v>
      </x:c>
      <x:c r="B128" t="n">
        <x:v>2</x:v>
      </x:c>
      <x:c r="C128" t="n">
        <x:v>0</x:v>
      </x:c>
      <x:c r="D128" t="n">
        <x:v>0</x:v>
      </x:c>
      <x:c r="E128" t="n">
        <x:v>15</x:v>
      </x:c>
      <x:c r="F128" t="n">
        <x:v>3</x:v>
      </x:c>
      <x:c r="G128" t="n">
        <x:v>4</x:v>
      </x:c>
      <x:c r="H128" t="n">
        <x:v>1</x:v>
      </x:c>
      <x:c r="I128" t="str">
        <x:v>GP</x:v>
      </x:c>
      <x:c r="J128" t="str">
        <x:v>F</x:v>
      </x:c>
      <x:c r="K128" t="str">
        <x:v>U</x:v>
      </x:c>
      <x:c r="L128" t="n">
        <x:v>10</x:v>
      </x:c>
      <x:c r="M128" t="n">
        <x:v>1</x:v>
      </x:c>
      <x:c r="N128" t="n">
        <x:v>10.597416158826116</x:v>
      </x:c>
      <x:c r="O128" t="n">
        <x:v>-0.5974161588261158</x:v>
      </x:c>
      <x:c r="P128" t="n">
        <x:f>'Fixed Effects'!$K$2+IFERROR(VLOOKUP("grade_period",'Fixed Effects'!$J:$K,2,FALSE)*M128,0)+IFERROR(VLOOKUP("studytime",'Fixed Effects'!$J:$K,2,FALSE)*B128,0)+IFERROR(VLOOKUP("failures",'Fixed Effects'!$J:$K,2,FALSE)*C128,0)+IFERROR(VLOOKUP("absences",'Fixed Effects'!$J:$K,2,FALSE)*D128,0)+IFERROR(VLOOKUP("age",'Fixed Effects'!$J:$K,2,FALSE)*E128,0)+IFERROR(VLOOKUP("Medu",'Fixed Effects'!$J:$K,2,FALSE)*F128,0)+IFERROR(VLOOKUP("Fedu",'Fixed Effects'!$J:$K,2,FALSE)*G128,0)+IFERROR(VLOOKUP("traveltime",'Fixed Effects'!$J:$K,2,FALSE)*H128,0)</x:f>
        <x:v>12.779025720181163</x:v>
      </x:c>
      <x:c r="Q128" t="n">
        <x:f>L128-P128</x:f>
        <x:v>-2.7790257201811635</x:v>
      </x:c>
      <x:c r="R128" t="n">
        <x:f>Q128^2</x:f>
        <x:v>7.722983953428434</x:v>
      </x:c>
    </x:row>
    <x:row r="129">
      <x:c r="A129" t="n">
        <x:v>128</x:v>
      </x:c>
      <x:c r="B129" t="n">
        <x:v>2</x:v>
      </x:c>
      <x:c r="C129" t="n">
        <x:v>2</x:v>
      </x:c>
      <x:c r="D129" t="n">
        <x:v>0</x:v>
      </x:c>
      <x:c r="E129" t="n">
        <x:v>19</x:v>
      </x:c>
      <x:c r="F129" t="n">
        <x:v>0</x:v>
      </x:c>
      <x:c r="G129" t="n">
        <x:v>1</x:v>
      </x:c>
      <x:c r="H129" t="n">
        <x:v>1</x:v>
      </x:c>
      <x:c r="I129" t="str">
        <x:v>GP</x:v>
      </x:c>
      <x:c r="J129" t="str">
        <x:v>F</x:v>
      </x:c>
      <x:c r="K129" t="str">
        <x:v>U</x:v>
      </x:c>
      <x:c r="L129" t="n">
        <x:v>9</x:v>
      </x:c>
      <x:c r="M129" t="n">
        <x:v>1</x:v>
      </x:c>
      <x:c r="N129" t="n">
        <x:v>9.690322357454026</x:v>
      </x:c>
      <x:c r="O129" t="n">
        <x:v>-0.6903223574540256</x:v>
      </x:c>
      <x:c r="P129" t="n">
        <x:f>'Fixed Effects'!$K$2+IFERROR(VLOOKUP("grade_period",'Fixed Effects'!$J:$K,2,FALSE)*M129,0)+IFERROR(VLOOKUP("studytime",'Fixed Effects'!$J:$K,2,FALSE)*B129,0)+IFERROR(VLOOKUP("failures",'Fixed Effects'!$J:$K,2,FALSE)*C129,0)+IFERROR(VLOOKUP("absences",'Fixed Effects'!$J:$K,2,FALSE)*D129,0)+IFERROR(VLOOKUP("age",'Fixed Effects'!$J:$K,2,FALSE)*E129,0)+IFERROR(VLOOKUP("Medu",'Fixed Effects'!$J:$K,2,FALSE)*F129,0)+IFERROR(VLOOKUP("Fedu",'Fixed Effects'!$J:$K,2,FALSE)*G129,0)+IFERROR(VLOOKUP("traveltime",'Fixed Effects'!$J:$K,2,FALSE)*H129,0)</x:f>
        <x:v>8.653518567851924</x:v>
      </x:c>
      <x:c r="Q129" t="n">
        <x:f>L129-P129</x:f>
        <x:v>0.34648143214807625</x:v>
      </x:c>
      <x:c r="R129" t="n">
        <x:f>Q129^2</x:f>
        <x:v>0.12004938282338197</x:v>
      </x:c>
    </x:row>
    <x:row r="130">
      <x:c r="A130" t="n">
        <x:v>129</x:v>
      </x:c>
      <x:c r="B130" t="n">
        <x:v>1</x:v>
      </x:c>
      <x:c r="C130" t="n">
        <x:v>0</x:v>
      </x:c>
      <x:c r="D130" t="n">
        <x:v>8</x:v>
      </x:c>
      <x:c r="E130" t="n">
        <x:v>16</x:v>
      </x:c>
      <x:c r="F130" t="n">
        <x:v>4</x:v>
      </x:c>
      <x:c r="G130" t="n">
        <x:v>4</x:v>
      </x:c>
      <x:c r="H130" t="n">
        <x:v>1</x:v>
      </x:c>
      <x:c r="I130" t="str">
        <x:v>GP</x:v>
      </x:c>
      <x:c r="J130" t="str">
        <x:v>M</x:v>
      </x:c>
      <x:c r="K130" t="str">
        <x:v>R</x:v>
      </x:c>
      <x:c r="L130" t="n">
        <x:v>14</x:v>
      </x:c>
      <x:c r="M130" t="n">
        <x:v>1</x:v>
      </x:c>
      <x:c r="N130" t="n">
        <x:v>13.901645429183546</x:v>
      </x:c>
      <x:c r="O130" t="n">
        <x:v>0.09835457081645416</x:v>
      </x:c>
      <x:c r="P130" t="n">
        <x:f>'Fixed Effects'!$K$2+IFERROR(VLOOKUP("grade_period",'Fixed Effects'!$J:$K,2,FALSE)*M130,0)+IFERROR(VLOOKUP("studytime",'Fixed Effects'!$J:$K,2,FALSE)*B130,0)+IFERROR(VLOOKUP("failures",'Fixed Effects'!$J:$K,2,FALSE)*C130,0)+IFERROR(VLOOKUP("absences",'Fixed Effects'!$J:$K,2,FALSE)*D130,0)+IFERROR(VLOOKUP("age",'Fixed Effects'!$J:$K,2,FALSE)*E130,0)+IFERROR(VLOOKUP("Medu",'Fixed Effects'!$J:$K,2,FALSE)*F130,0)+IFERROR(VLOOKUP("Fedu",'Fixed Effects'!$J:$K,2,FALSE)*G130,0)+IFERROR(VLOOKUP("traveltime",'Fixed Effects'!$J:$K,2,FALSE)*H130,0)</x:f>
        <x:v>12.0970079810593</x:v>
      </x:c>
      <x:c r="Q130" t="n">
        <x:f>L130-P130</x:f>
        <x:v>1.9029920189407008</x:v>
      </x:c>
      <x:c r="R130" t="n">
        <x:f>Q130^2</x:f>
        <x:v>3.6213786241520047</x:v>
      </x:c>
    </x:row>
    <x:row r="131">
      <x:c r="A131" t="n">
        <x:v>130</x:v>
      </x:c>
      <x:c r="B131" t="n">
        <x:v>3</x:v>
      </x:c>
      <x:c r="C131" t="n">
        <x:v>0</x:v>
      </x:c>
      <x:c r="D131" t="n">
        <x:v>4</x:v>
      </x:c>
      <x:c r="E131" t="n">
        <x:v>16</x:v>
      </x:c>
      <x:c r="F131" t="n">
        <x:v>2</x:v>
      </x:c>
      <x:c r="G131" t="n">
        <x:v>3</x:v>
      </x:c>
      <x:c r="H131" t="n">
        <x:v>2</x:v>
      </x:c>
      <x:c r="I131" t="str">
        <x:v>GP</x:v>
      </x:c>
      <x:c r="J131" t="str">
        <x:v>M</x:v>
      </x:c>
      <x:c r="K131" t="str">
        <x:v>U</x:v>
      </x:c>
      <x:c r="L131" t="n">
        <x:v>13</x:v>
      </x:c>
      <x:c r="M131" t="n">
        <x:v>1</x:v>
      </x:c>
      <x:c r="N131" t="n">
        <x:v>12.405279261081722</x:v>
      </x:c>
      <x:c r="O131" t="n">
        <x:v>0.5947207389182783</x:v>
      </x:c>
      <x:c r="P131" t="n">
        <x:f>'Fixed Effects'!$K$2+IFERROR(VLOOKUP("grade_period",'Fixed Effects'!$J:$K,2,FALSE)*M131,0)+IFERROR(VLOOKUP("studytime",'Fixed Effects'!$J:$K,2,FALSE)*B131,0)+IFERROR(VLOOKUP("failures",'Fixed Effects'!$J:$K,2,FALSE)*C131,0)+IFERROR(VLOOKUP("absences",'Fixed Effects'!$J:$K,2,FALSE)*D131,0)+IFERROR(VLOOKUP("age",'Fixed Effects'!$J:$K,2,FALSE)*E131,0)+IFERROR(VLOOKUP("Medu",'Fixed Effects'!$J:$K,2,FALSE)*F131,0)+IFERROR(VLOOKUP("Fedu",'Fixed Effects'!$J:$K,2,FALSE)*G131,0)+IFERROR(VLOOKUP("traveltime",'Fixed Effects'!$J:$K,2,FALSE)*H131,0)</x:f>
        <x:v>12.595970370582506</x:v>
      </x:c>
      <x:c r="Q131" t="n">
        <x:f>L131-P131</x:f>
        <x:v>0.40402962941749365</x:v>
      </x:c>
      <x:c r="R131" t="n">
        <x:f>Q131^2</x:f>
        <x:v>0.16323994144723725</x:v>
      </x:c>
    </x:row>
    <x:row r="132">
      <x:c r="A132" t="n">
        <x:v>131</x:v>
      </x:c>
      <x:c r="B132" t="n">
        <x:v>3</x:v>
      </x:c>
      <x:c r="C132" t="n">
        <x:v>0</x:v>
      </x:c>
      <x:c r="D132" t="n">
        <x:v>0</x:v>
      </x:c>
      <x:c r="E132" t="n">
        <x:v>15</x:v>
      </x:c>
      <x:c r="F132" t="n">
        <x:v>3</x:v>
      </x:c>
      <x:c r="G132" t="n">
        <x:v>4</x:v>
      </x:c>
      <x:c r="H132" t="n">
        <x:v>2</x:v>
      </x:c>
      <x:c r="I132" t="str">
        <x:v>GP</x:v>
      </x:c>
      <x:c r="J132" t="str">
        <x:v>F</x:v>
      </x:c>
      <x:c r="K132" t="str">
        <x:v>R</x:v>
      </x:c>
      <x:c r="L132" t="n">
        <x:v>10</x:v>
      </x:c>
      <x:c r="M132" t="n">
        <x:v>1</x:v>
      </x:c>
      <x:c r="N132" t="n">
        <x:v>10.920656232103262</x:v>
      </x:c>
      <x:c r="O132" t="n">
        <x:v>-0.9206562321032621</x:v>
      </x:c>
      <x:c r="P132" t="n">
        <x:f>'Fixed Effects'!$K$2+IFERROR(VLOOKUP("grade_period",'Fixed Effects'!$J:$K,2,FALSE)*M132,0)+IFERROR(VLOOKUP("studytime",'Fixed Effects'!$J:$K,2,FALSE)*B132,0)+IFERROR(VLOOKUP("failures",'Fixed Effects'!$J:$K,2,FALSE)*C132,0)+IFERROR(VLOOKUP("absences",'Fixed Effects'!$J:$K,2,FALSE)*D132,0)+IFERROR(VLOOKUP("age",'Fixed Effects'!$J:$K,2,FALSE)*E132,0)+IFERROR(VLOOKUP("Medu",'Fixed Effects'!$J:$K,2,FALSE)*F132,0)+IFERROR(VLOOKUP("Fedu",'Fixed Effects'!$J:$K,2,FALSE)*G132,0)+IFERROR(VLOOKUP("traveltime",'Fixed Effects'!$J:$K,2,FALSE)*H132,0)</x:f>
        <x:v>13.251508463070197</x:v>
      </x:c>
      <x:c r="Q132" t="n">
        <x:f>L132-P132</x:f>
        <x:v>-3.2515084630701967</x:v>
      </x:c>
      <x:c r="R132" t="n">
        <x:f>Q132^2</x:f>
        <x:v>10.572307285417113</x:v>
      </x:c>
    </x:row>
    <x:row r="133">
      <x:c r="A133" t="n">
        <x:v>132</x:v>
      </x:c>
      <x:c r="B133" t="n">
        <x:v>2</x:v>
      </x:c>
      <x:c r="C133" t="n">
        <x:v>3</x:v>
      </x:c>
      <x:c r="D133" t="n">
        <x:v>10</x:v>
      </x:c>
      <x:c r="E133" t="n">
        <x:v>18</x:v>
      </x:c>
      <x:c r="F133" t="n">
        <x:v>2</x:v>
      </x:c>
      <x:c r="G133" t="n">
        <x:v>1</x:v>
      </x:c>
      <x:c r="H133" t="n">
        <x:v>1</x:v>
      </x:c>
      <x:c r="I133" t="str">
        <x:v>GP</x:v>
      </x:c>
      <x:c r="J133" t="str">
        <x:v>F</x:v>
      </x:c>
      <x:c r="K133" t="str">
        <x:v>U</x:v>
      </x:c>
      <x:c r="L133" t="n">
        <x:v>10</x:v>
      </x:c>
      <x:c r="M133" t="n">
        <x:v>1</x:v>
      </x:c>
      <x:c r="N133" t="n">
        <x:v>8.643491554646731</x:v>
      </x:c>
      <x:c r="O133" t="n">
        <x:v>1.3565084453532688</x:v>
      </x:c>
      <x:c r="P133" t="n">
        <x:f>'Fixed Effects'!$K$2+IFERROR(VLOOKUP("grade_period",'Fixed Effects'!$J:$K,2,FALSE)*M133,0)+IFERROR(VLOOKUP("studytime",'Fixed Effects'!$J:$K,2,FALSE)*B133,0)+IFERROR(VLOOKUP("failures",'Fixed Effects'!$J:$K,2,FALSE)*C133,0)+IFERROR(VLOOKUP("absences",'Fixed Effects'!$J:$K,2,FALSE)*D133,0)+IFERROR(VLOOKUP("age",'Fixed Effects'!$J:$K,2,FALSE)*E133,0)+IFERROR(VLOOKUP("Medu",'Fixed Effects'!$J:$K,2,FALSE)*F133,0)+IFERROR(VLOOKUP("Fedu",'Fixed Effects'!$J:$K,2,FALSE)*G133,0)+IFERROR(VLOOKUP("traveltime",'Fixed Effects'!$J:$K,2,FALSE)*H133,0)</x:f>
        <x:v>6.97979978430276</x:v>
      </x:c>
      <x:c r="Q133" t="n">
        <x:f>L133-P133</x:f>
        <x:v>3.0202002156972396</x:v>
      </x:c>
      <x:c r="R133" t="n">
        <x:f>Q133^2</x:f>
        <x:v>9.121609342897653</x:v>
      </x:c>
    </x:row>
    <x:row r="134">
      <x:c r="A134" t="n">
        <x:v>133</x:v>
      </x:c>
      <x:c r="B134" t="n">
        <x:v>1</x:v>
      </x:c>
      <x:c r="C134" t="n">
        <x:v>0</x:v>
      </x:c>
      <x:c r="D134" t="n">
        <x:v>8</x:v>
      </x:c>
      <x:c r="E134" t="n">
        <x:v>17</x:v>
      </x:c>
      <x:c r="F134" t="n">
        <x:v>2</x:v>
      </x:c>
      <x:c r="G134" t="n">
        <x:v>1</x:v>
      </x:c>
      <x:c r="H134" t="n">
        <x:v>3</x:v>
      </x:c>
      <x:c r="I134" t="str">
        <x:v>GP</x:v>
      </x:c>
      <x:c r="J134" t="str">
        <x:v>F</x:v>
      </x:c>
      <x:c r="K134" t="str">
        <x:v>U</x:v>
      </x:c>
      <x:c r="L134" t="n">
        <x:v>11</x:v>
      </x:c>
      <x:c r="M134" t="n">
        <x:v>1</x:v>
      </x:c>
      <x:c r="N134" t="n">
        <x:v>10.483304464707393</x:v>
      </x:c>
      <x:c r="O134" t="n">
        <x:v>0.516695535292607</x:v>
      </x:c>
      <x:c r="P134" t="n">
        <x:f>'Fixed Effects'!$K$2+IFERROR(VLOOKUP("grade_period",'Fixed Effects'!$J:$K,2,FALSE)*M134,0)+IFERROR(VLOOKUP("studytime",'Fixed Effects'!$J:$K,2,FALSE)*B134,0)+IFERROR(VLOOKUP("failures",'Fixed Effects'!$J:$K,2,FALSE)*C134,0)+IFERROR(VLOOKUP("absences",'Fixed Effects'!$J:$K,2,FALSE)*D134,0)+IFERROR(VLOOKUP("age",'Fixed Effects'!$J:$K,2,FALSE)*E134,0)+IFERROR(VLOOKUP("Medu",'Fixed Effects'!$J:$K,2,FALSE)*F134,0)+IFERROR(VLOOKUP("Fedu",'Fixed Effects'!$J:$K,2,FALSE)*G134,0)+IFERROR(VLOOKUP("traveltime",'Fixed Effects'!$J:$K,2,FALSE)*H134,0)</x:f>
        <x:v>11.137388439975837</x:v>
      </x:c>
      <x:c r="Q134" t="n">
        <x:f>L134-P134</x:f>
        <x:v>-0.13738843997583672</x:v>
      </x:c>
      <x:c r="R134" t="n">
        <x:f>Q134^2</x:f>
        <x:v>0.01887558343899409</x:v>
      </x:c>
    </x:row>
    <x:row r="135">
      <x:c r="A135" t="n">
        <x:v>134</x:v>
      </x:c>
      <x:c r="B135" t="n">
        <x:v>1</x:v>
      </x:c>
      <x:c r="C135" t="n">
        <x:v>0</x:v>
      </x:c>
      <x:c r="D135" t="n">
        <x:v>6</x:v>
      </x:c>
      <x:c r="E135" t="n">
        <x:v>15</x:v>
      </x:c>
      <x:c r="F135" t="n">
        <x:v>1</x:v>
      </x:c>
      <x:c r="G135" t="n">
        <x:v>1</x:v>
      </x:c>
      <x:c r="H135" t="n">
        <x:v>3</x:v>
      </x:c>
      <x:c r="I135" t="str">
        <x:v>GP</x:v>
      </x:c>
      <x:c r="J135" t="str">
        <x:v>F</x:v>
      </x:c>
      <x:c r="K135" t="str">
        <x:v>U</x:v>
      </x:c>
      <x:c r="L135" t="n">
        <x:v>11</x:v>
      </x:c>
      <x:c r="M135" t="n">
        <x:v>1</x:v>
      </x:c>
      <x:c r="N135" t="n">
        <x:v>11.707963635568094</x:v>
      </x:c>
      <x:c r="O135" t="n">
        <x:v>-0.7079636355680936</x:v>
      </x:c>
      <x:c r="P135" t="n">
        <x:f>'Fixed Effects'!$K$2+IFERROR(VLOOKUP("grade_period",'Fixed Effects'!$J:$K,2,FALSE)*M135,0)+IFERROR(VLOOKUP("studytime",'Fixed Effects'!$J:$K,2,FALSE)*B135,0)+IFERROR(VLOOKUP("failures",'Fixed Effects'!$J:$K,2,FALSE)*C135,0)+IFERROR(VLOOKUP("absences",'Fixed Effects'!$J:$K,2,FALSE)*D135,0)+IFERROR(VLOOKUP("age",'Fixed Effects'!$J:$K,2,FALSE)*E135,0)+IFERROR(VLOOKUP("Medu",'Fixed Effects'!$J:$K,2,FALSE)*F135,0)+IFERROR(VLOOKUP("Fedu",'Fixed Effects'!$J:$K,2,FALSE)*G135,0)+IFERROR(VLOOKUP("traveltime",'Fixed Effects'!$J:$K,2,FALSE)*H135,0)</x:f>
        <x:v>10.907310083666163</x:v>
      </x:c>
      <x:c r="Q135" t="n">
        <x:f>L135-P135</x:f>
        <x:v>0.09268991633383727</x:v>
      </x:c>
      <x:c r="R135" t="n">
        <x:f>Q135^2</x:f>
        <x:v>0.008591420589973755</x:v>
      </x:c>
    </x:row>
    <x:row r="136">
      <x:c r="A136" t="n">
        <x:v>135</x:v>
      </x:c>
      <x:c r="B136" t="n">
        <x:v>1</x:v>
      </x:c>
      <x:c r="C136" t="n">
        <x:v>0</x:v>
      </x:c>
      <x:c r="D136" t="n">
        <x:v>2</x:v>
      </x:c>
      <x:c r="E136" t="n">
        <x:v>17</x:v>
      </x:c>
      <x:c r="F136" t="n">
        <x:v>2</x:v>
      </x:c>
      <x:c r="G136" t="n">
        <x:v>2</x:v>
      </x:c>
      <x:c r="H136" t="n">
        <x:v>1</x:v>
      </x:c>
      <x:c r="I136" t="str">
        <x:v>GP</x:v>
      </x:c>
      <x:c r="J136" t="str">
        <x:v>F</x:v>
      </x:c>
      <x:c r="K136" t="str">
        <x:v>U</x:v>
      </x:c>
      <x:c r="L136" t="n">
        <x:v>13</x:v>
      </x:c>
      <x:c r="M136" t="n">
        <x:v>1</x:v>
      </x:c>
      <x:c r="N136" t="n">
        <x:v>12.071918708903326</x:v>
      </x:c>
      <x:c r="O136" t="n">
        <x:v>0.9280812910966745</x:v>
      </x:c>
      <x:c r="P136" t="n">
        <x:f>'Fixed Effects'!$K$2+IFERROR(VLOOKUP("grade_period",'Fixed Effects'!$J:$K,2,FALSE)*M136,0)+IFERROR(VLOOKUP("studytime",'Fixed Effects'!$J:$K,2,FALSE)*B136,0)+IFERROR(VLOOKUP("failures",'Fixed Effects'!$J:$K,2,FALSE)*C136,0)+IFERROR(VLOOKUP("absences",'Fixed Effects'!$J:$K,2,FALSE)*D136,0)+IFERROR(VLOOKUP("age",'Fixed Effects'!$J:$K,2,FALSE)*E136,0)+IFERROR(VLOOKUP("Medu",'Fixed Effects'!$J:$K,2,FALSE)*F136,0)+IFERROR(VLOOKUP("Fedu",'Fixed Effects'!$J:$K,2,FALSE)*G136,0)+IFERROR(VLOOKUP("traveltime",'Fixed Effects'!$J:$K,2,FALSE)*H136,0)</x:f>
        <x:v>11.681174866121413</x:v>
      </x:c>
      <x:c r="Q136" t="n">
        <x:f>L136-P136</x:f>
        <x:v>1.3188251338785868</x:v>
      </x:c>
      <x:c r="R136" t="n">
        <x:f>Q136^2</x:f>
        <x:v>1.7392997337498723</x:v>
      </x:c>
    </x:row>
    <x:row r="137">
      <x:c r="A137" t="n">
        <x:v>136</x:v>
      </x:c>
      <x:c r="B137" t="n">
        <x:v>1</x:v>
      </x:c>
      <x:c r="C137" t="n">
        <x:v>0</x:v>
      </x:c>
      <x:c r="D137" t="n">
        <x:v>12</x:v>
      </x:c>
      <x:c r="E137" t="n">
        <x:v>16</x:v>
      </x:c>
      <x:c r="F137" t="n">
        <x:v>3</x:v>
      </x:c>
      <x:c r="G137" t="n">
        <x:v>4</x:v>
      </x:c>
      <x:c r="H137" t="n">
        <x:v>1</x:v>
      </x:c>
      <x:c r="I137" t="str">
        <x:v>GP</x:v>
      </x:c>
      <x:c r="J137" t="str">
        <x:v>F</x:v>
      </x:c>
      <x:c r="K137" t="str">
        <x:v>U</x:v>
      </x:c>
      <x:c r="L137" t="n">
        <x:v>15</x:v>
      </x:c>
      <x:c r="M137" t="n">
        <x:v>1</x:v>
      </x:c>
      <x:c r="N137" t="n">
        <x:v>13.613908916047102</x:v>
      </x:c>
      <x:c r="O137" t="n">
        <x:v>1.3860910839528984</x:v>
      </x:c>
      <x:c r="P137" t="n">
        <x:f>'Fixed Effects'!$K$2+IFERROR(VLOOKUP("grade_period",'Fixed Effects'!$J:$K,2,FALSE)*M137,0)+IFERROR(VLOOKUP("studytime",'Fixed Effects'!$J:$K,2,FALSE)*B137,0)+IFERROR(VLOOKUP("failures",'Fixed Effects'!$J:$K,2,FALSE)*C137,0)+IFERROR(VLOOKUP("absences",'Fixed Effects'!$J:$K,2,FALSE)*D137,0)+IFERROR(VLOOKUP("age",'Fixed Effects'!$J:$K,2,FALSE)*E137,0)+IFERROR(VLOOKUP("Medu",'Fixed Effects'!$J:$K,2,FALSE)*F137,0)+IFERROR(VLOOKUP("Fedu",'Fixed Effects'!$J:$K,2,FALSE)*G137,0)+IFERROR(VLOOKUP("traveltime",'Fixed Effects'!$J:$K,2,FALSE)*H137,0)</x:f>
        <x:v>11.554217088795044</x:v>
      </x:c>
      <x:c r="Q137" t="n">
        <x:f>L137-P137</x:f>
        <x:v>3.4457829112049563</x:v>
      </x:c>
      <x:c r="R137" t="n">
        <x:f>Q137^2</x:f>
        <x:v>11.873419871152104</x:v>
      </x:c>
    </x:row>
    <x:row r="138">
      <x:c r="A138" t="n">
        <x:v>137</x:v>
      </x:c>
      <x:c r="B138" t="n">
        <x:v>1</x:v>
      </x:c>
      <x:c r="C138" t="n">
        <x:v>0</x:v>
      </x:c>
      <x:c r="D138" t="n">
        <x:v>4</x:v>
      </x:c>
      <x:c r="E138" t="n">
        <x:v>16</x:v>
      </x:c>
      <x:c r="F138" t="n">
        <x:v>2</x:v>
      </x:c>
      <x:c r="G138" t="n">
        <x:v>1</x:v>
      </x:c>
      <x:c r="H138" t="n">
        <x:v>4</x:v>
      </x:c>
      <x:c r="I138" t="str">
        <x:v>GP</x:v>
      </x:c>
      <x:c r="J138" t="str">
        <x:v>M</x:v>
      </x:c>
      <x:c r="K138" t="str">
        <x:v>U</x:v>
      </x:c>
      <x:c r="L138" t="n">
        <x:v>9</x:v>
      </x:c>
      <x:c r="M138" t="n">
        <x:v>1</x:v>
      </x:c>
      <x:c r="N138" t="n">
        <x:v>9.528558241900539</x:v>
      </x:c>
      <x:c r="O138" t="n">
        <x:v>-0.528558241900539</x:v>
      </x:c>
      <x:c r="P138" t="n">
        <x:f>'Fixed Effects'!$K$2+IFERROR(VLOOKUP("grade_period",'Fixed Effects'!$J:$K,2,FALSE)*M138,0)+IFERROR(VLOOKUP("studytime",'Fixed Effects'!$J:$K,2,FALSE)*B138,0)+IFERROR(VLOOKUP("failures",'Fixed Effects'!$J:$K,2,FALSE)*C138,0)+IFERROR(VLOOKUP("absences",'Fixed Effects'!$J:$K,2,FALSE)*D138,0)+IFERROR(VLOOKUP("age",'Fixed Effects'!$J:$K,2,FALSE)*E138,0)+IFERROR(VLOOKUP("Medu",'Fixed Effects'!$J:$K,2,FALSE)*F138,0)+IFERROR(VLOOKUP("Fedu",'Fixed Effects'!$J:$K,2,FALSE)*G138,0)+IFERROR(VLOOKUP("traveltime",'Fixed Effects'!$J:$K,2,FALSE)*H138,0)</x:f>
        <x:v>11.369490362033517</x:v>
      </x:c>
      <x:c r="Q138" t="n">
        <x:f>L138-P138</x:f>
        <x:v>-2.369490362033517</x:v>
      </x:c>
      <x:c r="R138" t="n">
        <x:f>Q138^2</x:f>
        <x:v>5.614484575769727</x:v>
      </x:c>
    </x:row>
    <x:row r="139">
      <x:c r="A139" t="n">
        <x:v>138</x:v>
      </x:c>
      <x:c r="B139" t="n">
        <x:v>1</x:v>
      </x:c>
      <x:c r="C139" t="n">
        <x:v>1</x:v>
      </x:c>
      <x:c r="D139" t="n">
        <x:v>12</x:v>
      </x:c>
      <x:c r="E139" t="n">
        <x:v>16</x:v>
      </x:c>
      <x:c r="F139" t="n">
        <x:v>2</x:v>
      </x:c>
      <x:c r="G139" t="n">
        <x:v>2</x:v>
      </x:c>
      <x:c r="H139" t="n">
        <x:v>1</x:v>
      </x:c>
      <x:c r="I139" t="str">
        <x:v>GP</x:v>
      </x:c>
      <x:c r="J139" t="str">
        <x:v>F</x:v>
      </x:c>
      <x:c r="K139" t="str">
        <x:v>U</x:v>
      </x:c>
      <x:c r="L139" t="n">
        <x:v>13</x:v>
      </x:c>
      <x:c r="M139" t="n">
        <x:v>1</x:v>
      </x:c>
      <x:c r="N139" t="n">
        <x:v>11.297144394195165</x:v>
      </x:c>
      <x:c r="O139" t="n">
        <x:v>1.7028556058048352</x:v>
      </x:c>
      <x:c r="P139" t="n">
        <x:f>'Fixed Effects'!$K$2+IFERROR(VLOOKUP("grade_period",'Fixed Effects'!$J:$K,2,FALSE)*M139,0)+IFERROR(VLOOKUP("studytime",'Fixed Effects'!$J:$K,2,FALSE)*B139,0)+IFERROR(VLOOKUP("failures",'Fixed Effects'!$J:$K,2,FALSE)*C139,0)+IFERROR(VLOOKUP("absences",'Fixed Effects'!$J:$K,2,FALSE)*D139,0)+IFERROR(VLOOKUP("age",'Fixed Effects'!$J:$K,2,FALSE)*E139,0)+IFERROR(VLOOKUP("Medu",'Fixed Effects'!$J:$K,2,FALSE)*F139,0)+IFERROR(VLOOKUP("Fedu",'Fixed Effects'!$J:$K,2,FALSE)*G139,0)+IFERROR(VLOOKUP("traveltime",'Fixed Effects'!$J:$K,2,FALSE)*H139,0)</x:f>
        <x:v>9.459246517723884</x:v>
      </x:c>
      <x:c r="Q139" t="n">
        <x:f>L139-P139</x:f>
        <x:v>3.5407534822761164</x:v>
      </x:c>
      <x:c r="R139" t="n">
        <x:f>Q139^2</x:f>
        <x:v>12.536935222250445</x:v>
      </x:c>
    </x:row>
    <x:row r="140">
      <x:c r="A140" t="n">
        <x:v>139</x:v>
      </x:c>
      <x:c r="B140" t="n">
        <x:v>2</x:v>
      </x:c>
      <x:c r="C140" t="n">
        <x:v>0</x:v>
      </x:c>
      <x:c r="D140" t="n">
        <x:v>2</x:v>
      </x:c>
      <x:c r="E140" t="n">
        <x:v>15</x:v>
      </x:c>
      <x:c r="F140" t="n">
        <x:v>3</x:v>
      </x:c>
      <x:c r="G140" t="n">
        <x:v>4</x:v>
      </x:c>
      <x:c r="H140" t="n">
        <x:v>4</x:v>
      </x:c>
      <x:c r="I140" t="str">
        <x:v>GP</x:v>
      </x:c>
      <x:c r="J140" t="str">
        <x:v>M</x:v>
      </x:c>
      <x:c r="K140" t="str">
        <x:v>R</x:v>
      </x:c>
      <x:c r="L140" t="n">
        <x:v>12</x:v>
      </x:c>
      <x:c r="M140" t="n">
        <x:v>1</x:v>
      </x:c>
      <x:c r="N140" t="n">
        <x:v>11.150035495403332</x:v>
      </x:c>
      <x:c r="O140" t="n">
        <x:v>0.8499645045966684</x:v>
      </x:c>
      <x:c r="P140" t="n">
        <x:f>'Fixed Effects'!$K$2+IFERROR(VLOOKUP("grade_period",'Fixed Effects'!$J:$K,2,FALSE)*M140,0)+IFERROR(VLOOKUP("studytime",'Fixed Effects'!$J:$K,2,FALSE)*B140,0)+IFERROR(VLOOKUP("failures",'Fixed Effects'!$J:$K,2,FALSE)*C140,0)+IFERROR(VLOOKUP("absences",'Fixed Effects'!$J:$K,2,FALSE)*D140,0)+IFERROR(VLOOKUP("age",'Fixed Effects'!$J:$K,2,FALSE)*E140,0)+IFERROR(VLOOKUP("Medu",'Fixed Effects'!$J:$K,2,FALSE)*F140,0)+IFERROR(VLOOKUP("Fedu",'Fixed Effects'!$J:$K,2,FALSE)*G140,0)+IFERROR(VLOOKUP("traveltime",'Fixed Effects'!$J:$K,2,FALSE)*H140,0)</x:f>
        <x:v>12.670405045122232</x:v>
      </x:c>
      <x:c r="Q140" t="n">
        <x:f>L140-P140</x:f>
        <x:v>-0.6704050451222319</x:v>
      </x:c>
      <x:c r="R140" t="n">
        <x:f>Q140^2</x:f>
        <x:v>0.44944292452534174</x:v>
      </x:c>
    </x:row>
    <x:row r="141">
      <x:c r="A141" t="n">
        <x:v>140</x:v>
      </x:c>
      <x:c r="B141" t="n">
        <x:v>3</x:v>
      </x:c>
      <x:c r="C141" t="n">
        <x:v>0</x:v>
      </x:c>
      <x:c r="D141" t="n">
        <x:v>4</x:v>
      </x:c>
      <x:c r="E141" t="n">
        <x:v>15</x:v>
      </x:c>
      <x:c r="F141" t="n">
        <x:v>4</x:v>
      </x:c>
      <x:c r="G141" t="n">
        <x:v>4</x:v>
      </x:c>
      <x:c r="H141" t="n">
        <x:v>1</x:v>
      </x:c>
      <x:c r="I141" t="str">
        <x:v>GP</x:v>
      </x:c>
      <x:c r="J141" t="str">
        <x:v>F</x:v>
      </x:c>
      <x:c r="K141" t="str">
        <x:v>U</x:v>
      </x:c>
      <x:c r="L141" t="n">
        <x:v>13</x:v>
      </x:c>
      <x:c r="M141" t="n">
        <x:v>1</x:v>
      </x:c>
      <x:c r="N141" t="n">
        <x:v>13.731669838180677</x:v>
      </x:c>
      <x:c r="O141" t="n">
        <x:v>-0.731669838180677</x:v>
      </x:c>
      <x:c r="P141" t="n">
        <x:f>'Fixed Effects'!$K$2+IFERROR(VLOOKUP("grade_period",'Fixed Effects'!$J:$K,2,FALSE)*M141,0)+IFERROR(VLOOKUP("studytime",'Fixed Effects'!$J:$K,2,FALSE)*B141,0)+IFERROR(VLOOKUP("failures",'Fixed Effects'!$J:$K,2,FALSE)*C141,0)+IFERROR(VLOOKUP("absences",'Fixed Effects'!$J:$K,2,FALSE)*D141,0)+IFERROR(VLOOKUP("age",'Fixed Effects'!$J:$K,2,FALSE)*E141,0)+IFERROR(VLOOKUP("Medu",'Fixed Effects'!$J:$K,2,FALSE)*F141,0)+IFERROR(VLOOKUP("Fedu",'Fixed Effects'!$J:$K,2,FALSE)*G141,0)+IFERROR(VLOOKUP("traveltime",'Fixed Effects'!$J:$K,2,FALSE)*H141,0)</x:f>
        <x:v>13.248353009033936</x:v>
      </x:c>
      <x:c r="Q141" t="n">
        <x:f>L141-P141</x:f>
        <x:v>-0.2483530090339361</x:v>
      </x:c>
      <x:c r="R141" t="n">
        <x:f>Q141^2</x:f>
        <x:v>0.06167921709621034</x:v>
      </x:c>
    </x:row>
    <x:row r="142">
      <x:c r="A142" t="n">
        <x:v>141</x:v>
      </x:c>
      <x:c r="B142" t="n">
        <x:v>2</x:v>
      </x:c>
      <x:c r="C142" t="n">
        <x:v>0</x:v>
      </x:c>
      <x:c r="D142" t="n">
        <x:v>2</x:v>
      </x:c>
      <x:c r="E142" t="n">
        <x:v>17</x:v>
      </x:c>
      <x:c r="F142" t="n">
        <x:v>3</x:v>
      </x:c>
      <x:c r="G142" t="n">
        <x:v>4</x:v>
      </x:c>
      <x:c r="H142" t="n">
        <x:v>3</x:v>
      </x:c>
      <x:c r="I142" t="str">
        <x:v>GP</x:v>
      </x:c>
      <x:c r="J142" t="str">
        <x:v>M</x:v>
      </x:c>
      <x:c r="K142" t="str">
        <x:v>R</x:v>
      </x:c>
      <x:c r="L142" t="n">
        <x:v>10</x:v>
      </x:c>
      <x:c r="M142" t="n">
        <x:v>1</x:v>
      </x:c>
      <x:c r="N142" t="n">
        <x:v>9.604902333534646</x:v>
      </x:c>
      <x:c r="O142" t="n">
        <x:v>0.3950976664653538</x:v>
      </x:c>
      <x:c r="P142" t="n">
        <x:f>'Fixed Effects'!$K$2+IFERROR(VLOOKUP("grade_period",'Fixed Effects'!$J:$K,2,FALSE)*M142,0)+IFERROR(VLOOKUP("studytime",'Fixed Effects'!$J:$K,2,FALSE)*B142,0)+IFERROR(VLOOKUP("failures",'Fixed Effects'!$J:$K,2,FALSE)*C142,0)+IFERROR(VLOOKUP("absences",'Fixed Effects'!$J:$K,2,FALSE)*D142,0)+IFERROR(VLOOKUP("age",'Fixed Effects'!$J:$K,2,FALSE)*E142,0)+IFERROR(VLOOKUP("Medu",'Fixed Effects'!$J:$K,2,FALSE)*F142,0)+IFERROR(VLOOKUP("Fedu",'Fixed Effects'!$J:$K,2,FALSE)*G142,0)+IFERROR(VLOOKUP("traveltime",'Fixed Effects'!$J:$K,2,FALSE)*H142,0)</x:f>
        <x:v>12.752147547307393</x:v>
      </x:c>
      <x:c r="Q142" t="n">
        <x:f>L142-P142</x:f>
        <x:v>-2.752147547307393</x:v>
      </x:c>
      <x:c r="R142" t="n">
        <x:f>Q142^2</x:f>
        <x:v>7.574316122150099</x:v>
      </x:c>
    </x:row>
    <x:row r="143">
      <x:c r="A143" t="n">
        <x:v>142</x:v>
      </x:c>
      <x:c r="B143" t="n">
        <x:v>2</x:v>
      </x:c>
      <x:c r="C143" t="n">
        <x:v>0</x:v>
      </x:c>
      <x:c r="D143" t="n">
        <x:v>0</x:v>
      </x:c>
      <x:c r="E143" t="n">
        <x:v>16</x:v>
      </x:c>
      <x:c r="F143" t="n">
        <x:v>1</x:v>
      </x:c>
      <x:c r="G143" t="n">
        <x:v>1</x:v>
      </x:c>
      <x:c r="H143" t="n">
        <x:v>4</x:v>
      </x:c>
      <x:c r="I143" t="str">
        <x:v>GP</x:v>
      </x:c>
      <x:c r="J143" t="str">
        <x:v>F</x:v>
      </x:c>
      <x:c r="K143" t="str">
        <x:v>R</x:v>
      </x:c>
      <x:c r="L143" t="n">
        <x:v>14</x:v>
      </x:c>
      <x:c r="M143" t="n">
        <x:v>1</x:v>
      </x:c>
      <x:c r="N143" t="n">
        <x:v>12.992846720765163</x:v>
      </x:c>
      <x:c r="O143" t="n">
        <x:v>1.0071532792348368</x:v>
      </x:c>
      <x:c r="P143" t="n">
        <x:f>'Fixed Effects'!$K$2+IFERROR(VLOOKUP("grade_period",'Fixed Effects'!$J:$K,2,FALSE)*M143,0)+IFERROR(VLOOKUP("studytime",'Fixed Effects'!$J:$K,2,FALSE)*B143,0)+IFERROR(VLOOKUP("failures",'Fixed Effects'!$J:$K,2,FALSE)*C143,0)+IFERROR(VLOOKUP("absences",'Fixed Effects'!$J:$K,2,FALSE)*D143,0)+IFERROR(VLOOKUP("age",'Fixed Effects'!$J:$K,2,FALSE)*E143,0)+IFERROR(VLOOKUP("Medu",'Fixed Effects'!$J:$K,2,FALSE)*F143,0)+IFERROR(VLOOKUP("Fedu",'Fixed Effects'!$J:$K,2,FALSE)*G143,0)+IFERROR(VLOOKUP("traveltime",'Fixed Effects'!$J:$K,2,FALSE)*H143,0)</x:f>
        <x:v>11.827980305718071</x:v>
      </x:c>
      <x:c r="Q143" t="n">
        <x:f>L143-P143</x:f>
        <x:v>2.1720196942819285</x:v>
      </x:c>
      <x:c r="R143" t="n">
        <x:f>Q143^2</x:f>
        <x:v>4.717669552348562</x:v>
      </x:c>
    </x:row>
    <x:row r="144">
      <x:c r="A144" t="n">
        <x:v>143</x:v>
      </x:c>
      <x:c r="B144" t="n">
        <x:v>1</x:v>
      </x:c>
      <x:c r="C144" t="n">
        <x:v>0</x:v>
      </x:c>
      <x:c r="D144" t="n">
        <x:v>2</x:v>
      </x:c>
      <x:c r="E144" t="n">
        <x:v>18</x:v>
      </x:c>
      <x:c r="F144" t="n">
        <x:v>3</x:v>
      </x:c>
      <x:c r="G144" t="n">
        <x:v>1</x:v>
      </x:c>
      <x:c r="H144" t="n">
        <x:v>2</x:v>
      </x:c>
      <x:c r="I144" t="str">
        <x:v>GP</x:v>
      </x:c>
      <x:c r="J144" t="str">
        <x:v>M</x:v>
      </x:c>
      <x:c r="K144" t="str">
        <x:v>U</x:v>
      </x:c>
      <x:c r="L144" t="n">
        <x:v>11</x:v>
      </x:c>
      <x:c r="M144" t="n">
        <x:v>1</x:v>
      </x:c>
      <x:c r="N144" t="n">
        <x:v>11.11285097826908</x:v>
      </x:c>
      <x:c r="O144" t="n">
        <x:v>-0.11285097826907986</x:v>
      </x:c>
      <x:c r="P144" t="n">
        <x:f>'Fixed Effects'!$K$2+IFERROR(VLOOKUP("grade_period",'Fixed Effects'!$J:$K,2,FALSE)*M144,0)+IFERROR(VLOOKUP("studytime",'Fixed Effects'!$J:$K,2,FALSE)*B144,0)+IFERROR(VLOOKUP("failures",'Fixed Effects'!$J:$K,2,FALSE)*C144,0)+IFERROR(VLOOKUP("absences",'Fixed Effects'!$J:$K,2,FALSE)*D144,0)+IFERROR(VLOOKUP("age",'Fixed Effects'!$J:$K,2,FALSE)*E144,0)+IFERROR(VLOOKUP("Medu",'Fixed Effects'!$J:$K,2,FALSE)*F144,0)+IFERROR(VLOOKUP("Fedu",'Fixed Effects'!$J:$K,2,FALSE)*G144,0)+IFERROR(VLOOKUP("traveltime",'Fixed Effects'!$J:$K,2,FALSE)*H144,0)</x:f>
        <x:v>11.851106574942529</x:v>
      </x:c>
      <x:c r="Q144" t="n">
        <x:f>L144-P144</x:f>
        <x:v>-0.8511065749425288</x:v>
      </x:c>
      <x:c r="R144" t="n">
        <x:f>Q144^2</x:f>
        <x:v>0.7243824019104025</x:v>
      </x:c>
    </x:row>
    <x:row r="145">
      <x:c r="A145" t="n">
        <x:v>144</x:v>
      </x:c>
      <x:c r="B145" t="n">
        <x:v>3</x:v>
      </x:c>
      <x:c r="C145" t="n">
        <x:v>0</x:v>
      </x:c>
      <x:c r="D145" t="n">
        <x:v>10</x:v>
      </x:c>
      <x:c r="E145" t="n">
        <x:v>18</x:v>
      </x:c>
      <x:c r="F145" t="n">
        <x:v>3</x:v>
      </x:c>
      <x:c r="G145" t="n">
        <x:v>2</x:v>
      </x:c>
      <x:c r="H145" t="n">
        <x:v>1</x:v>
      </x:c>
      <x:c r="I145" t="str">
        <x:v>GP</x:v>
      </x:c>
      <x:c r="J145" t="str">
        <x:v>F</x:v>
      </x:c>
      <x:c r="K145" t="str">
        <x:v>U</x:v>
      </x:c>
      <x:c r="L145" t="n">
        <x:v>12</x:v>
      </x:c>
      <x:c r="M145" t="n">
        <x:v>1</x:v>
      </x:c>
      <x:c r="N145" t="n">
        <x:v>11.190762068028409</x:v>
      </x:c>
      <x:c r="O145" t="n">
        <x:v>0.809237931971591</x:v>
      </x:c>
      <x:c r="P145" t="n">
        <x:f>'Fixed Effects'!$K$2+IFERROR(VLOOKUP("grade_period",'Fixed Effects'!$J:$K,2,FALSE)*M145,0)+IFERROR(VLOOKUP("studytime",'Fixed Effects'!$J:$K,2,FALSE)*B145,0)+IFERROR(VLOOKUP("failures",'Fixed Effects'!$J:$K,2,FALSE)*C145,0)+IFERROR(VLOOKUP("absences",'Fixed Effects'!$J:$K,2,FALSE)*D145,0)+IFERROR(VLOOKUP("age",'Fixed Effects'!$J:$K,2,FALSE)*E145,0)+IFERROR(VLOOKUP("Medu",'Fixed Effects'!$J:$K,2,FALSE)*F145,0)+IFERROR(VLOOKUP("Fedu",'Fixed Effects'!$J:$K,2,FALSE)*G145,0)+IFERROR(VLOOKUP("traveltime",'Fixed Effects'!$J:$K,2,FALSE)*H145,0)</x:f>
        <x:v>12.390882975805539</x:v>
      </x:c>
      <x:c r="Q145" t="n">
        <x:f>L145-P145</x:f>
        <x:v>-0.390882975805539</x:v>
      </x:c>
      <x:c r="R145" t="n">
        <x:f>Q145^2</x:f>
        <x:v>0.15278950077459358</x:v>
      </x:c>
    </x:row>
    <x:row r="146">
      <x:c r="A146" t="n">
        <x:v>145</x:v>
      </x:c>
      <x:c r="B146" t="n">
        <x:v>1</x:v>
      </x:c>
      <x:c r="C146" t="n">
        <x:v>0</x:v>
      </x:c>
      <x:c r="D146" t="n">
        <x:v>8</x:v>
      </x:c>
      <x:c r="E146" t="n">
        <x:v>16</x:v>
      </x:c>
      <x:c r="F146" t="n">
        <x:v>1</x:v>
      </x:c>
      <x:c r="G146" t="n">
        <x:v>1</x:v>
      </x:c>
      <x:c r="H146" t="n">
        <x:v>2</x:v>
      </x:c>
      <x:c r="I146" t="str">
        <x:v>GP</x:v>
      </x:c>
      <x:c r="J146" t="str">
        <x:v>F</x:v>
      </x:c>
      <x:c r="K146" t="str">
        <x:v>R</x:v>
      </x:c>
      <x:c r="L146" t="n">
        <x:v>12</x:v>
      </x:c>
      <x:c r="M146" t="n">
        <x:v>1</x:v>
      </x:c>
      <x:c r="N146" t="n">
        <x:v>11.061076603748953</x:v>
      </x:c>
      <x:c r="O146" t="n">
        <x:v>0.938923396251047</x:v>
      </x:c>
      <x:c r="P146" t="n">
        <x:f>'Fixed Effects'!$K$2+IFERROR(VLOOKUP("grade_period",'Fixed Effects'!$J:$K,2,FALSE)*M146,0)+IFERROR(VLOOKUP("studytime",'Fixed Effects'!$J:$K,2,FALSE)*B146,0)+IFERROR(VLOOKUP("failures",'Fixed Effects'!$J:$K,2,FALSE)*C146,0)+IFERROR(VLOOKUP("absences",'Fixed Effects'!$J:$K,2,FALSE)*D146,0)+IFERROR(VLOOKUP("age",'Fixed Effects'!$J:$K,2,FALSE)*E146,0)+IFERROR(VLOOKUP("Medu",'Fixed Effects'!$J:$K,2,FALSE)*F146,0)+IFERROR(VLOOKUP("Fedu",'Fixed Effects'!$J:$K,2,FALSE)*G146,0)+IFERROR(VLOOKUP("traveltime",'Fixed Effects'!$J:$K,2,FALSE)*H146,0)</x:f>
        <x:v>10.809551216528522</x:v>
      </x:c>
      <x:c r="Q146" t="n">
        <x:f>L146-P146</x:f>
        <x:v>1.1904487834714779</x:v>
      </x:c>
      <x:c r="R146" t="n">
        <x:f>Q146^2</x:f>
        <x:v>1.4171683060687217</x:v>
      </x:c>
    </x:row>
    <x:row r="147">
      <x:c r="A147" t="n">
        <x:v>146</x:v>
      </x:c>
      <x:c r="B147" t="n">
        <x:v>1</x:v>
      </x:c>
      <x:c r="C147" t="n">
        <x:v>0</x:v>
      </x:c>
      <x:c r="D147" t="n">
        <x:v>4</x:v>
      </x:c>
      <x:c r="E147" t="n">
        <x:v>16</x:v>
      </x:c>
      <x:c r="F147" t="n">
        <x:v>3</x:v>
      </x:c>
      <x:c r="G147" t="n">
        <x:v>3</x:v>
      </x:c>
      <x:c r="H147" t="n">
        <x:v>2</x:v>
      </x:c>
      <x:c r="I147" t="str">
        <x:v>GP</x:v>
      </x:c>
      <x:c r="J147" t="str">
        <x:v>F</x:v>
      </x:c>
      <x:c r="K147" t="str">
        <x:v>U</x:v>
      </x:c>
      <x:c r="L147" t="n">
        <x:v>9</x:v>
      </x:c>
      <x:c r="M147" t="n">
        <x:v>1</x:v>
      </x:c>
      <x:c r="N147" t="n">
        <x:v>9.2985995454563</x:v>
      </x:c>
      <x:c r="O147" t="n">
        <x:v>-0.29859954545629996</x:v>
      </x:c>
      <x:c r="P147" t="n">
        <x:f>'Fixed Effects'!$K$2+IFERROR(VLOOKUP("grade_period",'Fixed Effects'!$J:$K,2,FALSE)*M147,0)+IFERROR(VLOOKUP("studytime",'Fixed Effects'!$J:$K,2,FALSE)*B147,0)+IFERROR(VLOOKUP("failures",'Fixed Effects'!$J:$K,2,FALSE)*C147,0)+IFERROR(VLOOKUP("absences",'Fixed Effects'!$J:$K,2,FALSE)*D147,0)+IFERROR(VLOOKUP("age",'Fixed Effects'!$J:$K,2,FALSE)*E147,0)+IFERROR(VLOOKUP("Medu",'Fixed Effects'!$J:$K,2,FALSE)*F147,0)+IFERROR(VLOOKUP("Fedu",'Fixed Effects'!$J:$K,2,FALSE)*G147,0)+IFERROR(VLOOKUP("traveltime",'Fixed Effects'!$J:$K,2,FALSE)*H147,0)</x:f>
        <x:v>11.942257920469363</x:v>
      </x:c>
      <x:c r="Q147" t="n">
        <x:f>L147-P147</x:f>
        <x:v>-2.9422579204693626</x:v>
      </x:c>
      <x:c r="R147" t="n">
        <x:f>Q147^2</x:f>
        <x:v>8.656881670564697</x:v>
      </x:c>
    </x:row>
    <x:row r="148">
      <x:c r="A148" t="n">
        <x:v>147</x:v>
      </x:c>
      <x:c r="B148" t="n">
        <x:v>2</x:v>
      </x:c>
      <x:c r="C148" t="n">
        <x:v>2</x:v>
      </x:c>
      <x:c r="D148" t="n">
        <x:v>0</x:v>
      </x:c>
      <x:c r="E148" t="n">
        <x:v>16</x:v>
      </x:c>
      <x:c r="F148" t="n">
        <x:v>1</x:v>
      </x:c>
      <x:c r="G148" t="n">
        <x:v>1</x:v>
      </x:c>
      <x:c r="H148" t="n">
        <x:v>1</x:v>
      </x:c>
      <x:c r="I148" t="str">
        <x:v>GP</x:v>
      </x:c>
      <x:c r="J148" t="str">
        <x:v>M</x:v>
      </x:c>
      <x:c r="K148" t="str">
        <x:v>U</x:v>
      </x:c>
      <x:c r="L148" t="n">
        <x:v>10</x:v>
      </x:c>
      <x:c r="M148" t="n">
        <x:v>1</x:v>
      </x:c>
      <x:c r="N148" t="n">
        <x:v>9.659567899850629</x:v>
      </x:c>
      <x:c r="O148" t="n">
        <x:v>0.3404321001493713</x:v>
      </x:c>
      <x:c r="P148" t="n">
        <x:f>'Fixed Effects'!$K$2+IFERROR(VLOOKUP("grade_period",'Fixed Effects'!$J:$K,2,FALSE)*M148,0)+IFERROR(VLOOKUP("studytime",'Fixed Effects'!$J:$K,2,FALSE)*B148,0)+IFERROR(VLOOKUP("failures",'Fixed Effects'!$J:$K,2,FALSE)*C148,0)+IFERROR(VLOOKUP("absences",'Fixed Effects'!$J:$K,2,FALSE)*D148,0)+IFERROR(VLOOKUP("age",'Fixed Effects'!$J:$K,2,FALSE)*E148,0)+IFERROR(VLOOKUP("Medu",'Fixed Effects'!$J:$K,2,FALSE)*F148,0)+IFERROR(VLOOKUP("Fedu",'Fixed Effects'!$J:$K,2,FALSE)*G148,0)+IFERROR(VLOOKUP("traveltime",'Fixed Effects'!$J:$K,2,FALSE)*H148,0)</x:f>
        <x:v>8.79214840706781</x:v>
      </x:c>
      <x:c r="Q148" t="n">
        <x:f>L148-P148</x:f>
        <x:v>1.2078515929321902</x:v>
      </x:c>
      <x:c r="R148" t="n">
        <x:f>Q148^2</x:f>
        <x:v>1.4589054705488294</x:v>
      </x:c>
    </x:row>
    <x:row r="149">
      <x:c r="A149" t="n">
        <x:v>148</x:v>
      </x:c>
      <x:c r="B149" t="n">
        <x:v>1</x:v>
      </x:c>
      <x:c r="C149" t="n">
        <x:v>0</x:v>
      </x:c>
      <x:c r="D149" t="n">
        <x:v>6</x:v>
      </x:c>
      <x:c r="E149" t="n">
        <x:v>15</x:v>
      </x:c>
      <x:c r="F149" t="n">
        <x:v>4</x:v>
      </x:c>
      <x:c r="G149" t="n">
        <x:v>4</x:v>
      </x:c>
      <x:c r="H149" t="n">
        <x:v>2</x:v>
      </x:c>
      <x:c r="I149" t="str">
        <x:v>GP</x:v>
      </x:c>
      <x:c r="J149" t="str">
        <x:v>F</x:v>
      </x:c>
      <x:c r="K149" t="str">
        <x:v>U</x:v>
      </x:c>
      <x:c r="L149" t="n">
        <x:v>13</x:v>
      </x:c>
      <x:c r="M149" t="n">
        <x:v>1</x:v>
      </x:c>
      <x:c r="N149" t="n">
        <x:v>13.348271078500566</x:v>
      </x:c>
      <x:c r="O149" t="n">
        <x:v>-0.3482710785005665</x:v>
      </x:c>
      <x:c r="P149" t="n">
        <x:f>'Fixed Effects'!$K$2+IFERROR(VLOOKUP("grade_period",'Fixed Effects'!$J:$K,2,FALSE)*M149,0)+IFERROR(VLOOKUP("studytime",'Fixed Effects'!$J:$K,2,FALSE)*B149,0)+IFERROR(VLOOKUP("failures",'Fixed Effects'!$J:$K,2,FALSE)*C149,0)+IFERROR(VLOOKUP("absences",'Fixed Effects'!$J:$K,2,FALSE)*D149,0)+IFERROR(VLOOKUP("age",'Fixed Effects'!$J:$K,2,FALSE)*E149,0)+IFERROR(VLOOKUP("Medu",'Fixed Effects'!$J:$K,2,FALSE)*F149,0)+IFERROR(VLOOKUP("Fedu",'Fixed Effects'!$J:$K,2,FALSE)*G149,0)+IFERROR(VLOOKUP("traveltime",'Fixed Effects'!$J:$K,2,FALSE)*H149,0)</x:f>
        <x:v>12.19476684819694</x:v>
      </x:c>
      <x:c r="Q149" t="n">
        <x:f>L149-P149</x:f>
        <x:v>0.8052331518030602</x:v>
      </x:c>
      <x:c r="R149" t="n">
        <x:f>Q149^2</x:f>
        <x:v>0.6484004287626902</x:v>
      </x:c>
    </x:row>
    <x:row r="150">
      <x:c r="A150" t="n">
        <x:v>149</x:v>
      </x:c>
      <x:c r="B150" t="n">
        <x:v>1</x:v>
      </x:c>
      <x:c r="C150" t="n">
        <x:v>1</x:v>
      </x:c>
      <x:c r="D150" t="n">
        <x:v>2</x:v>
      </x:c>
      <x:c r="E150" t="n">
        <x:v>15</x:v>
      </x:c>
      <x:c r="F150" t="n">
        <x:v>1</x:v>
      </x:c>
      <x:c r="G150" t="n">
        <x:v>1</x:v>
      </x:c>
      <x:c r="H150" t="n">
        <x:v>3</x:v>
      </x:c>
      <x:c r="I150" t="str">
        <x:v>GP</x:v>
      </x:c>
      <x:c r="J150" t="str">
        <x:v>F</x:v>
      </x:c>
      <x:c r="K150" t="str">
        <x:v>R</x:v>
      </x:c>
      <x:c r="L150" t="n">
        <x:v>8</x:v>
      </x:c>
      <x:c r="M150" t="n">
        <x:v>1</x:v>
      </x:c>
      <x:c r="N150" t="n">
        <x:v>8.500626555012474</x:v>
      </x:c>
      <x:c r="O150" t="n">
        <x:v>-0.5006265550124738</x:v>
      </x:c>
      <x:c r="P150" t="n">
        <x:f>'Fixed Effects'!$K$2+IFERROR(VLOOKUP("grade_period",'Fixed Effects'!$J:$K,2,FALSE)*M150,0)+IFERROR(VLOOKUP("studytime",'Fixed Effects'!$J:$K,2,FALSE)*B150,0)+IFERROR(VLOOKUP("failures",'Fixed Effects'!$J:$K,2,FALSE)*C150,0)+IFERROR(VLOOKUP("absences",'Fixed Effects'!$J:$K,2,FALSE)*D150,0)+IFERROR(VLOOKUP("age",'Fixed Effects'!$J:$K,2,FALSE)*E150,0)+IFERROR(VLOOKUP("Medu",'Fixed Effects'!$J:$K,2,FALSE)*F150,0)+IFERROR(VLOOKUP("Fedu",'Fixed Effects'!$J:$K,2,FALSE)*G150,0)+IFERROR(VLOOKUP("traveltime",'Fixed Effects'!$J:$K,2,FALSE)*H150,0)</x:f>
        <x:v>9.67094143411166</x:v>
      </x:c>
      <x:c r="Q150" t="n">
        <x:f>L150-P150</x:f>
        <x:v>-1.6709414341116595</x:v>
      </x:c>
      <x:c r="R150" t="n">
        <x:f>Q150^2</x:f>
        <x:v>2.7920452762311294</x:v>
      </x:c>
    </x:row>
    <x:row r="151">
      <x:c r="A151" t="n">
        <x:v>150</x:v>
      </x:c>
      <x:c r="B151" t="n">
        <x:v>4</x:v>
      </x:c>
      <x:c r="C151" t="n">
        <x:v>0</x:v>
      </x:c>
      <x:c r="D151" t="n">
        <x:v>6</x:v>
      </x:c>
      <x:c r="E151" t="n">
        <x:v>15</x:v>
      </x:c>
      <x:c r="F151" t="n">
        <x:v>4</x:v>
      </x:c>
      <x:c r="G151" t="n">
        <x:v>3</x:v>
      </x:c>
      <x:c r="H151" t="n">
        <x:v>2</x:v>
      </x:c>
      <x:c r="I151" t="str">
        <x:v>GP</x:v>
      </x:c>
      <x:c r="J151" t="str">
        <x:v>M</x:v>
      </x:c>
      <x:c r="K151" t="str">
        <x:v>U</x:v>
      </x:c>
      <x:c r="L151" t="n">
        <x:v>9</x:v>
      </x:c>
      <x:c r="M151" t="n">
        <x:v>1</x:v>
      </x:c>
      <x:c r="N151" t="n">
        <x:v>10.292013989623007</x:v>
      </x:c>
      <x:c r="O151" t="n">
        <x:v>-1.2920139896230065</x:v>
      </x:c>
      <x:c r="P151" t="n">
        <x:f>'Fixed Effects'!$K$2+IFERROR(VLOOKUP("grade_period",'Fixed Effects'!$J:$K,2,FALSE)*M151,0)+IFERROR(VLOOKUP("studytime",'Fixed Effects'!$J:$K,2,FALSE)*B151,0)+IFERROR(VLOOKUP("failures",'Fixed Effects'!$J:$K,2,FALSE)*C151,0)+IFERROR(VLOOKUP("absences",'Fixed Effects'!$J:$K,2,FALSE)*D151,0)+IFERROR(VLOOKUP("age",'Fixed Effects'!$J:$K,2,FALSE)*E151,0)+IFERROR(VLOOKUP("Medu",'Fixed Effects'!$J:$K,2,FALSE)*F151,0)+IFERROR(VLOOKUP("Fedu",'Fixed Effects'!$J:$K,2,FALSE)*G151,0)+IFERROR(VLOOKUP("traveltime",'Fixed Effects'!$J:$K,2,FALSE)*H151,0)</x:f>
        <x:v>13.42858718237673</x:v>
      </x:c>
      <x:c r="Q151" t="n">
        <x:f>L151-P151</x:f>
        <x:v>-4.428587182376731</x:v>
      </x:c>
      <x:c r="R151" t="n">
        <x:f>Q151^2</x:f>
        <x:v>19.612384431911472</x:v>
      </x:c>
    </x:row>
    <x:row r="152">
      <x:c r="A152" t="n">
        <x:v>151</x:v>
      </x:c>
      <x:c r="B152" t="n">
        <x:v>2</x:v>
      </x:c>
      <x:c r="C152" t="n">
        <x:v>0</x:v>
      </x:c>
      <x:c r="D152" t="n">
        <x:v>24</x:v>
      </x:c>
      <x:c r="E152" t="n">
        <x:v>15</x:v>
      </x:c>
      <x:c r="F152" t="n">
        <x:v>3</x:v>
      </x:c>
      <x:c r="G152" t="n">
        <x:v>3</x:v>
      </x:c>
      <x:c r="H152" t="n">
        <x:v>1</x:v>
      </x:c>
      <x:c r="I152" t="str">
        <x:v>GP</x:v>
      </x:c>
      <x:c r="J152" t="str">
        <x:v>F</x:v>
      </x:c>
      <x:c r="K152" t="str">
        <x:v>U</x:v>
      </x:c>
      <x:c r="L152" t="n">
        <x:v>9</x:v>
      </x:c>
      <x:c r="M152" t="n">
        <x:v>1</x:v>
      </x:c>
      <x:c r="N152" t="n">
        <x:v>8.613402125817167</x:v>
      </x:c>
      <x:c r="O152" t="n">
        <x:v>0.38659787418283287</x:v>
      </x:c>
      <x:c r="P152" t="n">
        <x:f>'Fixed Effects'!$K$2+IFERROR(VLOOKUP("grade_period",'Fixed Effects'!$J:$K,2,FALSE)*M152,0)+IFERROR(VLOOKUP("studytime",'Fixed Effects'!$J:$K,2,FALSE)*B152,0)+IFERROR(VLOOKUP("failures",'Fixed Effects'!$J:$K,2,FALSE)*C152,0)+IFERROR(VLOOKUP("absences",'Fixed Effects'!$J:$K,2,FALSE)*D152,0)+IFERROR(VLOOKUP("age",'Fixed Effects'!$J:$K,2,FALSE)*E152,0)+IFERROR(VLOOKUP("Medu",'Fixed Effects'!$J:$K,2,FALSE)*F152,0)+IFERROR(VLOOKUP("Fedu",'Fixed Effects'!$J:$K,2,FALSE)*G152,0)+IFERROR(VLOOKUP("traveltime",'Fixed Effects'!$J:$K,2,FALSE)*H152,0)</x:f>
        <x:v>11.009003546514517</x:v>
      </x:c>
      <x:c r="Q152" t="n">
        <x:f>L152-P152</x:f>
        <x:v>-2.009003546514517</x:v>
      </x:c>
      <x:c r="R152" t="n">
        <x:f>Q152^2</x:f>
        <x:v>4.036095249907907</x:v>
      </x:c>
    </x:row>
    <x:row r="153">
      <x:c r="A153" t="n">
        <x:v>152</x:v>
      </x:c>
      <x:c r="B153" t="n">
        <x:v>3</x:v>
      </x:c>
      <x:c r="C153" t="n">
        <x:v>0</x:v>
      </x:c>
      <x:c r="D153" t="n">
        <x:v>0</x:v>
      </x:c>
      <x:c r="E153" t="n">
        <x:v>16</x:v>
      </x:c>
      <x:c r="F153" t="n">
        <x:v>4</x:v>
      </x:c>
      <x:c r="G153" t="n">
        <x:v>4</x:v>
      </x:c>
      <x:c r="H153" t="n">
        <x:v>1</x:v>
      </x:c>
      <x:c r="I153" t="str">
        <x:v>GP</x:v>
      </x:c>
      <x:c r="J153" t="str">
        <x:v>M</x:v>
      </x:c>
      <x:c r="K153" t="str">
        <x:v>U</x:v>
      </x:c>
      <x:c r="L153" t="n">
        <x:v>15</x:v>
      </x:c>
      <x:c r="M153" t="n">
        <x:v>1</x:v>
      </x:c>
      <x:c r="N153" t="n">
        <x:v>13.40293167362267</x:v>
      </x:c>
      <x:c r="O153" t="n">
        <x:v>1.5970683263773306</x:v>
      </x:c>
      <x:c r="P153" t="n">
        <x:f>'Fixed Effects'!$K$2+IFERROR(VLOOKUP("grade_period",'Fixed Effects'!$J:$K,2,FALSE)*M153,0)+IFERROR(VLOOKUP("studytime",'Fixed Effects'!$J:$K,2,FALSE)*B153,0)+IFERROR(VLOOKUP("failures",'Fixed Effects'!$J:$K,2,FALSE)*C153,0)+IFERROR(VLOOKUP("absences",'Fixed Effects'!$J:$K,2,FALSE)*D153,0)+IFERROR(VLOOKUP("age",'Fixed Effects'!$J:$K,2,FALSE)*E153,0)+IFERROR(VLOOKUP("Medu",'Fixed Effects'!$J:$K,2,FALSE)*F153,0)+IFERROR(VLOOKUP("Fedu",'Fixed Effects'!$J:$K,2,FALSE)*G153,0)+IFERROR(VLOOKUP("traveltime",'Fixed Effects'!$J:$K,2,FALSE)*H153,0)</x:f>
        <x:v>13.562197433276776</x:v>
      </x:c>
      <x:c r="Q153" t="n">
        <x:f>L153-P153</x:f>
        <x:v>1.4378025667232244</x:v>
      </x:c>
      <x:c r="R153" t="n">
        <x:f>Q153^2</x:f>
        <x:v>2.067276220875892</x:v>
      </x:c>
    </x:row>
    <x:row r="154">
      <x:c r="A154" t="n">
        <x:v>153</x:v>
      </x:c>
      <x:c r="B154" t="n">
        <x:v>1</x:v>
      </x:c>
      <x:c r="C154" t="n">
        <x:v>0</x:v>
      </x:c>
      <x:c r="D154" t="n">
        <x:v>4</x:v>
      </x:c>
      <x:c r="E154" t="n">
        <x:v>16</x:v>
      </x:c>
      <x:c r="F154" t="n">
        <x:v>2</x:v>
      </x:c>
      <x:c r="G154" t="n">
        <x:v>2</x:v>
      </x:c>
      <x:c r="H154" t="n">
        <x:v>2</x:v>
      </x:c>
      <x:c r="I154" t="str">
        <x:v>GP</x:v>
      </x:c>
      <x:c r="J154" t="str">
        <x:v>M</x:v>
      </x:c>
      <x:c r="K154" t="str">
        <x:v>U</x:v>
      </x:c>
      <x:c r="L154" t="n">
        <x:v>12</x:v>
      </x:c>
      <x:c r="M154" t="n">
        <x:v>1</x:v>
      </x:c>
      <x:c r="N154" t="n">
        <x:v>11.089157563845024</x:v>
      </x:c>
      <x:c r="O154" t="n">
        <x:v>0.9108424361549758</x:v>
      </x:c>
      <x:c r="P154" t="n">
        <x:f>'Fixed Effects'!$K$2+IFERROR(VLOOKUP("grade_period",'Fixed Effects'!$J:$K,2,FALSE)*M154,0)+IFERROR(VLOOKUP("studytime",'Fixed Effects'!$J:$K,2,FALSE)*B154,0)+IFERROR(VLOOKUP("failures",'Fixed Effects'!$J:$K,2,FALSE)*C154,0)+IFERROR(VLOOKUP("absences",'Fixed Effects'!$J:$K,2,FALSE)*D154,0)+IFERROR(VLOOKUP("age",'Fixed Effects'!$J:$K,2,FALSE)*E154,0)+IFERROR(VLOOKUP("Medu",'Fixed Effects'!$J:$K,2,FALSE)*F154,0)+IFERROR(VLOOKUP("Fedu",'Fixed Effects'!$J:$K,2,FALSE)*G154,0)+IFERROR(VLOOKUP("traveltime",'Fixed Effects'!$J:$K,2,FALSE)*H154,0)</x:f>
        <x:v>11.51024762341898</x:v>
      </x:c>
      <x:c r="Q154" t="n">
        <x:f>L154-P154</x:f>
        <x:v>0.4897523765810199</x:v>
      </x:c>
      <x:c r="R154" t="n">
        <x:f>Q154^2</x:f>
        <x:v>0.23985739036675713</x:v>
      </x:c>
    </x:row>
    <x:row r="155">
      <x:c r="A155" t="n">
        <x:v>154</x:v>
      </x:c>
      <x:c r="B155" t="n">
        <x:v>3</x:v>
      </x:c>
      <x:c r="C155" t="n">
        <x:v>0</x:v>
      </x:c>
      <x:c r="D155" t="n">
        <x:v>2</x:v>
      </x:c>
      <x:c r="E155" t="n">
        <x:v>15</x:v>
      </x:c>
      <x:c r="F155" t="n">
        <x:v>4</x:v>
      </x:c>
      <x:c r="G155" t="n">
        <x:v>4</x:v>
      </x:c>
      <x:c r="H155" t="n">
        <x:v>1</x:v>
      </x:c>
      <x:c r="I155" t="str">
        <x:v>GP</x:v>
      </x:c>
      <x:c r="J155" t="str">
        <x:v>F</x:v>
      </x:c>
      <x:c r="K155" t="str">
        <x:v>U</x:v>
      </x:c>
      <x:c r="L155" t="n">
        <x:v>13</x:v>
      </x:c>
      <x:c r="M155" t="n">
        <x:v>1</x:v>
      </x:c>
      <x:c r="N155" t="n">
        <x:v>12.810519051261743</x:v>
      </x:c>
      <x:c r="O155" t="n">
        <x:v>0.18948094873825738</x:v>
      </x:c>
      <x:c r="P155" t="n">
        <x:f>'Fixed Effects'!$K$2+IFERROR(VLOOKUP("grade_period",'Fixed Effects'!$J:$K,2,FALSE)*M155,0)+IFERROR(VLOOKUP("studytime",'Fixed Effects'!$J:$K,2,FALSE)*B155,0)+IFERROR(VLOOKUP("failures",'Fixed Effects'!$J:$K,2,FALSE)*C155,0)+IFERROR(VLOOKUP("absences",'Fixed Effects'!$J:$K,2,FALSE)*D155,0)+IFERROR(VLOOKUP("age",'Fixed Effects'!$J:$K,2,FALSE)*E155,0)+IFERROR(VLOOKUP("Medu",'Fixed Effects'!$J:$K,2,FALSE)*F155,0)+IFERROR(VLOOKUP("Fedu",'Fixed Effects'!$J:$K,2,FALSE)*G155,0)+IFERROR(VLOOKUP("traveltime",'Fixed Effects'!$J:$K,2,FALSE)*H155,0)</x:f>
        <x:v>13.382696063953972</x:v>
      </x:c>
      <x:c r="Q155" t="n">
        <x:f>L155-P155</x:f>
        <x:v>-0.38269606395397204</x:v>
      </x:c>
      <x:c r="R155" t="n">
        <x:f>Q155^2</x:f>
        <x:v>0.14645627736586267</x:v>
      </x:c>
    </x:row>
    <x:row r="156">
      <x:c r="A156" t="n">
        <x:v>155</x:v>
      </x:c>
      <x:c r="B156" t="n">
        <x:v>1</x:v>
      </x:c>
      <x:c r="C156" t="n">
        <x:v>0</x:v>
      </x:c>
      <x:c r="D156" t="n">
        <x:v>4</x:v>
      </x:c>
      <x:c r="E156" t="n">
        <x:v>16</x:v>
      </x:c>
      <x:c r="F156" t="n">
        <x:v>1</x:v>
      </x:c>
      <x:c r="G156" t="n">
        <x:v>1</x:v>
      </x:c>
      <x:c r="H156" t="n">
        <x:v>1</x:v>
      </x:c>
      <x:c r="I156" t="str">
        <x:v>GP</x:v>
      </x:c>
      <x:c r="J156" t="str">
        <x:v>F</x:v>
      </x:c>
      <x:c r="K156" t="str">
        <x:v>U</x:v>
      </x:c>
      <x:c r="L156" t="n">
        <x:v>10</x:v>
      </x:c>
      <x:c r="M156" t="n">
        <x:v>1</x:v>
      </x:c>
      <x:c r="N156" t="n">
        <x:v>10.478596821922867</x:v>
      </x:c>
      <x:c r="O156" t="n">
        <x:v>-0.4785968219228671</x:v>
      </x:c>
      <x:c r="P156" t="n">
        <x:f>'Fixed Effects'!$K$2+IFERROR(VLOOKUP("grade_period",'Fixed Effects'!$J:$K,2,FALSE)*M156,0)+IFERROR(VLOOKUP("studytime",'Fixed Effects'!$J:$K,2,FALSE)*B156,0)+IFERROR(VLOOKUP("failures",'Fixed Effects'!$J:$K,2,FALSE)*C156,0)+IFERROR(VLOOKUP("absences",'Fixed Effects'!$J:$K,2,FALSE)*D156,0)+IFERROR(VLOOKUP("age",'Fixed Effects'!$J:$K,2,FALSE)*E156,0)+IFERROR(VLOOKUP("Medu",'Fixed Effects'!$J:$K,2,FALSE)*F156,0)+IFERROR(VLOOKUP("Fedu",'Fixed Effects'!$J:$K,2,FALSE)*G156,0)+IFERROR(VLOOKUP("traveltime",'Fixed Effects'!$J:$K,2,FALSE)*H156,0)</x:f>
        <x:v>11.069663199748229</x:v>
      </x:c>
      <x:c r="Q156" t="n">
        <x:f>L156-P156</x:f>
        <x:v>-1.0696631997482289</x:v>
      </x:c>
      <x:c r="R156" t="n">
        <x:f>Q156^2</x:f>
        <x:v>1.1441793608956194</x:v>
      </x:c>
    </x:row>
    <x:row r="157">
      <x:c r="A157" t="n">
        <x:v>156</x:v>
      </x:c>
      <x:c r="B157" t="n">
        <x:v>1</x:v>
      </x:c>
      <x:c r="C157" t="n">
        <x:v>0</x:v>
      </x:c>
      <x:c r="D157" t="n">
        <x:v>22</x:v>
      </x:c>
      <x:c r="E157" t="n">
        <x:v>17</x:v>
      </x:c>
      <x:c r="F157" t="n">
        <x:v>2</x:v>
      </x:c>
      <x:c r="G157" t="n">
        <x:v>1</x:v>
      </x:c>
      <x:c r="H157" t="n">
        <x:v>1</x:v>
      </x:c>
      <x:c r="I157" t="str">
        <x:v>GP</x:v>
      </x:c>
      <x:c r="J157" t="str">
        <x:v>M</x:v>
      </x:c>
      <x:c r="K157" t="str">
        <x:v>U</x:v>
      </x:c>
      <x:c r="L157" t="n">
        <x:v>9</x:v>
      </x:c>
      <x:c r="M157" t="n">
        <x:v>1</x:v>
      </x:c>
      <x:c r="N157" t="n">
        <x:v>7.274723264441082</x:v>
      </x:c>
      <x:c r="O157" t="n">
        <x:v>1.7252767355589178</x:v>
      </x:c>
      <x:c r="P157" t="n">
        <x:f>'Fixed Effects'!$K$2+IFERROR(VLOOKUP("grade_period",'Fixed Effects'!$J:$K,2,FALSE)*M157,0)+IFERROR(VLOOKUP("studytime",'Fixed Effects'!$J:$K,2,FALSE)*B157,0)+IFERROR(VLOOKUP("failures",'Fixed Effects'!$J:$K,2,FALSE)*C157,0)+IFERROR(VLOOKUP("absences",'Fixed Effects'!$J:$K,2,FALSE)*D157,0)+IFERROR(VLOOKUP("age",'Fixed Effects'!$J:$K,2,FALSE)*E157,0)+IFERROR(VLOOKUP("Medu",'Fixed Effects'!$J:$K,2,FALSE)*F157,0)+IFERROR(VLOOKUP("Fedu",'Fixed Effects'!$J:$K,2,FALSE)*G157,0)+IFERROR(VLOOKUP("traveltime",'Fixed Effects'!$J:$K,2,FALSE)*H157,0)</x:f>
        <x:v>10.179838802294839</x:v>
      </x:c>
      <x:c r="Q157" t="n">
        <x:f>L157-P157</x:f>
        <x:v>-1.1798388022948387</x:v>
      </x:c>
      <x:c r="R157" t="n">
        <x:f>Q157^2</x:f>
        <x:v>1.3920195994005196</x:v>
      </x:c>
    </x:row>
    <x:row r="158">
      <x:c r="A158" t="n">
        <x:v>157</x:v>
      </x:c>
      <x:c r="B158" t="n">
        <x:v>2</x:v>
      </x:c>
      <x:c r="C158" t="n">
        <x:v>0</x:v>
      </x:c>
      <x:c r="D158" t="n">
        <x:v>0</x:v>
      </x:c>
      <x:c r="E158" t="n">
        <x:v>15</x:v>
      </x:c>
      <x:c r="F158" t="n">
        <x:v>1</x:v>
      </x:c>
      <x:c r="G158" t="n">
        <x:v>1</x:v>
      </x:c>
      <x:c r="H158" t="n">
        <x:v>1</x:v>
      </x:c>
      <x:c r="I158" t="str">
        <x:v>GP</x:v>
      </x:c>
      <x:c r="J158" t="str">
        <x:v>F</x:v>
      </x:c>
      <x:c r="K158" t="str">
        <x:v>U</x:v>
      </x:c>
      <x:c r="L158" t="n">
        <x:v>12</x:v>
      </x:c>
      <x:c r="M158" t="n">
        <x:v>1</x:v>
      </x:c>
      <x:c r="N158" t="n">
        <x:v>11.76703327526835</x:v>
      </x:c>
      <x:c r="O158" t="n">
        <x:v>0.23296672473165003</x:v>
      </x:c>
      <x:c r="P158" t="n">
        <x:f>'Fixed Effects'!$K$2+IFERROR(VLOOKUP("grade_period",'Fixed Effects'!$J:$K,2,FALSE)*M158,0)+IFERROR(VLOOKUP("studytime",'Fixed Effects'!$J:$K,2,FALSE)*B158,0)+IFERROR(VLOOKUP("failures",'Fixed Effects'!$J:$K,2,FALSE)*C158,0)+IFERROR(VLOOKUP("absences",'Fixed Effects'!$J:$K,2,FALSE)*D158,0)+IFERROR(VLOOKUP("age",'Fixed Effects'!$J:$K,2,FALSE)*E158,0)+IFERROR(VLOOKUP("Medu",'Fixed Effects'!$J:$K,2,FALSE)*F158,0)+IFERROR(VLOOKUP("Fedu",'Fixed Effects'!$J:$K,2,FALSE)*G158,0)+IFERROR(VLOOKUP("traveltime",'Fixed Effects'!$J:$K,2,FALSE)*H158,0)</x:f>
        <x:v>11.7570996114542</x:v>
      </x:c>
      <x:c r="Q158" t="n">
        <x:f>L158-P158</x:f>
        <x:v>0.24290038854580054</x:v>
      </x:c>
      <x:c r="R158" t="n">
        <x:f>Q158^2</x:f>
        <x:v>0.05900059875570087</x:v>
      </x:c>
    </x:row>
    <x:row r="159">
      <x:c r="A159" t="n">
        <x:v>158</x:v>
      </x:c>
      <x:c r="B159" t="n">
        <x:v>1</x:v>
      </x:c>
      <x:c r="C159" t="n">
        <x:v>0</x:v>
      </x:c>
      <x:c r="D159" t="n">
        <x:v>0</x:v>
      </x:c>
      <x:c r="E159" t="n">
        <x:v>15</x:v>
      </x:c>
      <x:c r="F159" t="n">
        <x:v>2</x:v>
      </x:c>
      <x:c r="G159" t="n">
        <x:v>1</x:v>
      </x:c>
      <x:c r="H159" t="n">
        <x:v>2</x:v>
      </x:c>
      <x:c r="I159" t="str">
        <x:v>GP</x:v>
      </x:c>
      <x:c r="J159" t="str">
        <x:v>F</x:v>
      </x:c>
      <x:c r="K159" t="str">
        <x:v>U</x:v>
      </x:c>
      <x:c r="L159" t="n">
        <x:v>11</x:v>
      </x:c>
      <x:c r="M159" t="n">
        <x:v>1</x:v>
      </x:c>
      <x:c r="N159" t="n">
        <x:v>10.203620676959188</x:v>
      </x:c>
      <x:c r="O159" t="n">
        <x:v>0.7963793230408118</x:v>
      </x:c>
      <x:c r="P159" t="n">
        <x:f>'Fixed Effects'!$K$2+IFERROR(VLOOKUP("grade_period",'Fixed Effects'!$J:$K,2,FALSE)*M159,0)+IFERROR(VLOOKUP("studytime",'Fixed Effects'!$J:$K,2,FALSE)*B159,0)+IFERROR(VLOOKUP("failures",'Fixed Effects'!$J:$K,2,FALSE)*C159,0)+IFERROR(VLOOKUP("absences",'Fixed Effects'!$J:$K,2,FALSE)*D159,0)+IFERROR(VLOOKUP("age",'Fixed Effects'!$J:$K,2,FALSE)*E159,0)+IFERROR(VLOOKUP("Medu",'Fixed Effects'!$J:$K,2,FALSE)*F159,0)+IFERROR(VLOOKUP("Fedu",'Fixed Effects'!$J:$K,2,FALSE)*G159,0)+IFERROR(VLOOKUP("traveltime",'Fixed Effects'!$J:$K,2,FALSE)*H159,0)</x:f>
        <x:v>11.575869904230087</x:v>
      </x:c>
      <x:c r="Q159" t="n">
        <x:f>L159-P159</x:f>
        <x:v>-0.5758699042300872</x:v>
      </x:c>
      <x:c r="R159" t="n">
        <x:f>Q159^2</x:f>
        <x:v>0.3316261465979698</x:v>
      </x:c>
    </x:row>
    <x:row r="160">
      <x:c r="A160" t="n">
        <x:v>159</x:v>
      </x:c>
      <x:c r="B160" t="n">
        <x:v>2</x:v>
      </x:c>
      <x:c r="C160" t="n">
        <x:v>1</x:v>
      </x:c>
      <x:c r="D160" t="n">
        <x:v>2</x:v>
      </x:c>
      <x:c r="E160" t="n">
        <x:v>15</x:v>
      </x:c>
      <x:c r="F160" t="n">
        <x:v>3</x:v>
      </x:c>
      <x:c r="G160" t="n">
        <x:v>2</x:v>
      </x:c>
      <x:c r="H160" t="n">
        <x:v>1</x:v>
      </x:c>
      <x:c r="I160" t="str">
        <x:v>GP</x:v>
      </x:c>
      <x:c r="J160" t="str">
        <x:v>F</x:v>
      </x:c>
      <x:c r="K160" t="str">
        <x:v>U</x:v>
      </x:c>
      <x:c r="L160" t="n">
        <x:v>11</x:v>
      </x:c>
      <x:c r="M160" t="n">
        <x:v>1</x:v>
      </x:c>
      <x:c r="N160" t="n">
        <x:v>10.771670852793036</x:v>
      </x:c>
      <x:c r="O160" t="n">
        <x:v>0.2283291472069635</x:v>
      </x:c>
      <x:c r="P160" t="n">
        <x:f>'Fixed Effects'!$K$2+IFERROR(VLOOKUP("grade_period",'Fixed Effects'!$J:$K,2,FALSE)*M160,0)+IFERROR(VLOOKUP("studytime",'Fixed Effects'!$J:$K,2,FALSE)*B160,0)+IFERROR(VLOOKUP("failures",'Fixed Effects'!$J:$K,2,FALSE)*C160,0)+IFERROR(VLOOKUP("absences",'Fixed Effects'!$J:$K,2,FALSE)*D160,0)+IFERROR(VLOOKUP("age",'Fixed Effects'!$J:$K,2,FALSE)*E160,0)+IFERROR(VLOOKUP("Medu",'Fixed Effects'!$J:$K,2,FALSE)*F160,0)+IFERROR(VLOOKUP("Fedu",'Fixed Effects'!$J:$K,2,FALSE)*G160,0)+IFERROR(VLOOKUP("traveltime",'Fixed Effects'!$J:$K,2,FALSE)*H160,0)</x:f>
        <x:v>10.82381687661415</x:v>
      </x:c>
      <x:c r="Q160" t="n">
        <x:f>L160-P160</x:f>
        <x:v>0.17618312338585085</x:v>
      </x:c>
      <x:c r="R160" t="n">
        <x:f>Q160^2</x:f>
        <x:v>0.031040492965993944</x:v>
      </x:c>
    </x:row>
    <x:row r="161">
      <x:c r="A161" t="n">
        <x:v>160</x:v>
      </x:c>
      <x:c r="B161" t="n">
        <x:v>2</x:v>
      </x:c>
      <x:c r="C161" t="n">
        <x:v>0</x:v>
      </x:c>
      <x:c r="D161" t="n">
        <x:v>6</x:v>
      </x:c>
      <x:c r="E161" t="n">
        <x:v>15</x:v>
      </x:c>
      <x:c r="F161" t="n">
        <x:v>1</x:v>
      </x:c>
      <x:c r="G161" t="n">
        <x:v>2</x:v>
      </x:c>
      <x:c r="H161" t="n">
        <x:v>1</x:v>
      </x:c>
      <x:c r="I161" t="str">
        <x:v>GP</x:v>
      </x:c>
      <x:c r="J161" t="str">
        <x:v>F</x:v>
      </x:c>
      <x:c r="K161" t="str">
        <x:v>U</x:v>
      </x:c>
      <x:c r="L161" t="n">
        <x:v>13</x:v>
      </x:c>
      <x:c r="M161" t="n">
        <x:v>1</x:v>
      </x:c>
      <x:c r="N161" t="n">
        <x:v>12.37032057123862</x:v>
      </x:c>
      <x:c r="O161" t="n">
        <x:v>0.6296794287613796</x:v>
      </x:c>
      <x:c r="P161" t="n">
        <x:f>'Fixed Effects'!$K$2+IFERROR(VLOOKUP("grade_period",'Fixed Effects'!$J:$K,2,FALSE)*M161,0)+IFERROR(VLOOKUP("studytime",'Fixed Effects'!$J:$K,2,FALSE)*B161,0)+IFERROR(VLOOKUP("failures",'Fixed Effects'!$J:$K,2,FALSE)*C161,0)+IFERROR(VLOOKUP("absences",'Fixed Effects'!$J:$K,2,FALSE)*D161,0)+IFERROR(VLOOKUP("age",'Fixed Effects'!$J:$K,2,FALSE)*E161,0)+IFERROR(VLOOKUP("Medu",'Fixed Effects'!$J:$K,2,FALSE)*F161,0)+IFERROR(VLOOKUP("Fedu",'Fixed Effects'!$J:$K,2,FALSE)*G161,0)+IFERROR(VLOOKUP("traveltime",'Fixed Effects'!$J:$K,2,FALSE)*H161,0)</x:f>
        <x:v>11.511975961320289</x:v>
      </x:c>
      <x:c r="Q161" t="n">
        <x:f>L161-P161</x:f>
        <x:v>1.4880240386797112</x:v>
      </x:c>
      <x:c r="R161" t="n">
        <x:f>Q161^2</x:f>
        <x:v>2.214215539688679</x:v>
      </x:c>
    </x:row>
    <x:row r="162">
      <x:c r="A162" t="n">
        <x:v>161</x:v>
      </x:c>
      <x:c r="B162" t="n">
        <x:v>2</x:v>
      </x:c>
      <x:c r="C162" t="n">
        <x:v>0</x:v>
      </x:c>
      <x:c r="D162" t="n">
        <x:v>6</x:v>
      </x:c>
      <x:c r="E162" t="n">
        <x:v>15</x:v>
      </x:c>
      <x:c r="F162" t="n">
        <x:v>1</x:v>
      </x:c>
      <x:c r="G162" t="n">
        <x:v>2</x:v>
      </x:c>
      <x:c r="H162" t="n">
        <x:v>1</x:v>
      </x:c>
      <x:c r="I162" t="str">
        <x:v>GP</x:v>
      </x:c>
      <x:c r="J162" t="str">
        <x:v>F</x:v>
      </x:c>
      <x:c r="K162" t="str">
        <x:v>U</x:v>
      </x:c>
      <x:c r="L162" t="n">
        <x:v>11</x:v>
      </x:c>
      <x:c r="M162" t="n">
        <x:v>1</x:v>
      </x:c>
      <x:c r="N162" t="n">
        <x:v>10.81950541401181</x:v>
      </x:c>
      <x:c r="O162" t="n">
        <x:v>0.1804945859881908</x:v>
      </x:c>
      <x:c r="P162" t="n">
        <x:f>'Fixed Effects'!$K$2+IFERROR(VLOOKUP("grade_period",'Fixed Effects'!$J:$K,2,FALSE)*M162,0)+IFERROR(VLOOKUP("studytime",'Fixed Effects'!$J:$K,2,FALSE)*B162,0)+IFERROR(VLOOKUP("failures",'Fixed Effects'!$J:$K,2,FALSE)*C162,0)+IFERROR(VLOOKUP("absences",'Fixed Effects'!$J:$K,2,FALSE)*D162,0)+IFERROR(VLOOKUP("age",'Fixed Effects'!$J:$K,2,FALSE)*E162,0)+IFERROR(VLOOKUP("Medu",'Fixed Effects'!$J:$K,2,FALSE)*F162,0)+IFERROR(VLOOKUP("Fedu",'Fixed Effects'!$J:$K,2,FALSE)*G162,0)+IFERROR(VLOOKUP("traveltime",'Fixed Effects'!$J:$K,2,FALSE)*H162,0)</x:f>
        <x:v>11.511975961320289</x:v>
      </x:c>
      <x:c r="Q162" t="n">
        <x:f>L162-P162</x:f>
        <x:v>-0.5119759613202888</x:v>
      </x:c>
      <x:c r="R162" t="n">
        <x:f>Q162^2</x:f>
        <x:v>0.26211938496983384</x:v>
      </x:c>
    </x:row>
    <x:row r="163">
      <x:c r="A163" t="n">
        <x:v>162</x:v>
      </x:c>
      <x:c r="B163" t="n">
        <x:v>1</x:v>
      </x:c>
      <x:c r="C163" t="n">
        <x:v>0</x:v>
      </x:c>
      <x:c r="D163" t="n">
        <x:v>16</x:v>
      </x:c>
      <x:c r="E163" t="n">
        <x:v>16</x:v>
      </x:c>
      <x:c r="F163" t="n">
        <x:v>4</x:v>
      </x:c>
      <x:c r="G163" t="n">
        <x:v>4</x:v>
      </x:c>
      <x:c r="H163" t="n">
        <x:v>1</x:v>
      </x:c>
      <x:c r="I163" t="str">
        <x:v>GP</x:v>
      </x:c>
      <x:c r="J163" t="str">
        <x:v>M</x:v>
      </x:c>
      <x:c r="K163" t="str">
        <x:v>U</x:v>
      </x:c>
      <x:c r="L163" t="n">
        <x:v>9</x:v>
      </x:c>
      <x:c r="M163" t="n">
        <x:v>1</x:v>
      </x:c>
      <x:c r="N163" t="n">
        <x:v>8.611286326480798</x:v>
      </x:c>
      <x:c r="O163" t="n">
        <x:v>0.3887136735192023</x:v>
      </x:c>
      <x:c r="P163" t="n">
        <x:f>'Fixed Effects'!$K$2+IFERROR(VLOOKUP("grade_period",'Fixed Effects'!$J:$K,2,FALSE)*M163,0)+IFERROR(VLOOKUP("studytime",'Fixed Effects'!$J:$K,2,FALSE)*B163,0)+IFERROR(VLOOKUP("failures",'Fixed Effects'!$J:$K,2,FALSE)*C163,0)+IFERROR(VLOOKUP("absences",'Fixed Effects'!$J:$K,2,FALSE)*D163,0)+IFERROR(VLOOKUP("age",'Fixed Effects'!$J:$K,2,FALSE)*E163,0)+IFERROR(VLOOKUP("Medu",'Fixed Effects'!$J:$K,2,FALSE)*F163,0)+IFERROR(VLOOKUP("Fedu",'Fixed Effects'!$J:$K,2,FALSE)*G163,0)+IFERROR(VLOOKUP("traveltime",'Fixed Effects'!$J:$K,2,FALSE)*H163,0)</x:f>
        <x:v>11.55963576137915</x:v>
      </x:c>
      <x:c r="Q163" t="n">
        <x:f>L163-P163</x:f>
        <x:v>-2.55963576137915</x:v>
      </x:c>
      <x:c r="R163" t="n">
        <x:f>Q163^2</x:f>
        <x:v>6.551735230931021</x:v>
      </x:c>
    </x:row>
    <x:row r="164">
      <x:c r="A164" t="n">
        <x:v>163</x:v>
      </x:c>
      <x:c r="B164" t="n">
        <x:v>1</x:v>
      </x:c>
      <x:c r="C164" t="n">
        <x:v>0</x:v>
      </x:c>
      <x:c r="D164" t="n">
        <x:v>0</x:v>
      </x:c>
      <x:c r="E164" t="n">
        <x:v>15</x:v>
      </x:c>
      <x:c r="F164" t="n">
        <x:v>2</x:v>
      </x:c>
      <x:c r="G164" t="n">
        <x:v>1</x:v>
      </x:c>
      <x:c r="H164" t="n">
        <x:v>4</x:v>
      </x:c>
      <x:c r="I164" t="str">
        <x:v>GP</x:v>
      </x:c>
      <x:c r="J164" t="str">
        <x:v>M</x:v>
      </x:c>
      <x:c r="K164" t="str">
        <x:v>U</x:v>
      </x:c>
      <x:c r="L164" t="n">
        <x:v>12</x:v>
      </x:c>
      <x:c r="M164" t="n">
        <x:v>1</x:v>
      </x:c>
      <x:c r="N164" t="n">
        <x:v>11.094911018629254</x:v>
      </x:c>
      <x:c r="O164" t="n">
        <x:v>0.9050889813707457</x:v>
      </x:c>
      <x:c r="P164" t="n">
        <x:f>'Fixed Effects'!$K$2+IFERROR(VLOOKUP("grade_period",'Fixed Effects'!$J:$K,2,FALSE)*M164,0)+IFERROR(VLOOKUP("studytime",'Fixed Effects'!$J:$K,2,FALSE)*B164,0)+IFERROR(VLOOKUP("failures",'Fixed Effects'!$J:$K,2,FALSE)*C164,0)+IFERROR(VLOOKUP("absences",'Fixed Effects'!$J:$K,2,FALSE)*D164,0)+IFERROR(VLOOKUP("age",'Fixed Effects'!$J:$K,2,FALSE)*E164,0)+IFERROR(VLOOKUP("Medu",'Fixed Effects'!$J:$K,2,FALSE)*F164,0)+IFERROR(VLOOKUP("Fedu",'Fixed Effects'!$J:$K,2,FALSE)*G164,0)+IFERROR(VLOOKUP("traveltime",'Fixed Effects'!$J:$K,2,FALSE)*H164,0)</x:f>
        <x:v>11.593018157470825</x:v>
      </x:c>
      <x:c r="Q164" t="n">
        <x:f>L164-P164</x:f>
        <x:v>0.40698184252917535</x:v>
      </x:c>
      <x:c r="R164" t="n">
        <x:f>Q164^2</x:f>
        <x:v>0.16563422014844248</x:v>
      </x:c>
    </x:row>
    <x:row r="165">
      <x:c r="A165" t="n">
        <x:v>164</x:v>
      </x:c>
      <x:c r="B165" t="n">
        <x:v>1</x:v>
      </x:c>
      <x:c r="C165" t="n">
        <x:v>2</x:v>
      </x:c>
      <x:c r="D165" t="n">
        <x:v>0</x:v>
      </x:c>
      <x:c r="E165" t="n">
        <x:v>18</x:v>
      </x:c>
      <x:c r="F165" t="n">
        <x:v>1</x:v>
      </x:c>
      <x:c r="G165" t="n">
        <x:v>1</x:v>
      </x:c>
      <x:c r="H165" t="n">
        <x:v>1</x:v>
      </x:c>
      <x:c r="I165" t="str">
        <x:v>GP</x:v>
      </x:c>
      <x:c r="J165" t="str">
        <x:v>M</x:v>
      </x:c>
      <x:c r="K165" t="str">
        <x:v>U</x:v>
      </x:c>
      <x:c r="L165" t="n">
        <x:v>11</x:v>
      </x:c>
      <x:c r="M165" t="n">
        <x:v>1</x:v>
      </x:c>
      <x:c r="N165" t="n">
        <x:v>6.531968867999662</x:v>
      </x:c>
      <x:c r="O165" t="n">
        <x:v>4.468031132000338</x:v>
      </x:c>
      <x:c r="P165" t="n">
        <x:f>'Fixed Effects'!$K$2+IFERROR(VLOOKUP("grade_period",'Fixed Effects'!$J:$K,2,FALSE)*M165,0)+IFERROR(VLOOKUP("studytime",'Fixed Effects'!$J:$K,2,FALSE)*B165,0)+IFERROR(VLOOKUP("failures",'Fixed Effects'!$J:$K,2,FALSE)*C165,0)+IFERROR(VLOOKUP("absences",'Fixed Effects'!$J:$K,2,FALSE)*D165,0)+IFERROR(VLOOKUP("age",'Fixed Effects'!$J:$K,2,FALSE)*E165,0)+IFERROR(VLOOKUP("Medu",'Fixed Effects'!$J:$K,2,FALSE)*F165,0)+IFERROR(VLOOKUP("Fedu",'Fixed Effects'!$J:$K,2,FALSE)*G165,0)+IFERROR(VLOOKUP("traveltime",'Fixed Effects'!$J:$K,2,FALSE)*H165,0)</x:f>
        <x:v>8.418556419604679</x:v>
      </x:c>
      <x:c r="Q165" t="n">
        <x:f>L165-P165</x:f>
        <x:v>2.5814435803953213</x:v>
      </x:c>
      <x:c r="R165" t="n">
        <x:f>Q165^2</x:f>
        <x:v>6.663850958764216</x:v>
      </x:c>
    </x:row>
    <x:row r="166">
      <x:c r="A166" t="n">
        <x:v>165</x:v>
      </x:c>
      <x:c r="B166" t="n">
        <x:v>1</x:v>
      </x:c>
      <x:c r="C166" t="n">
        <x:v>1</x:v>
      </x:c>
      <x:c r="D166" t="n">
        <x:v>6</x:v>
      </x:c>
      <x:c r="E166" t="n">
        <x:v>16</x:v>
      </x:c>
      <x:c r="F166" t="n">
        <x:v>2</x:v>
      </x:c>
      <x:c r="G166" t="n">
        <x:v>1</x:v>
      </x:c>
      <x:c r="H166" t="n">
        <x:v>1</x:v>
      </x:c>
      <x:c r="I166" t="str">
        <x:v>GP</x:v>
      </x:c>
      <x:c r="J166" t="str">
        <x:v>M</x:v>
      </x:c>
      <x:c r="K166" t="str">
        <x:v>U</x:v>
      </x:c>
      <x:c r="L166" t="n">
        <x:v>9</x:v>
      </x:c>
      <x:c r="M166" t="n">
        <x:v>1</x:v>
      </x:c>
      <x:c r="N166" t="n">
        <x:v>9.412814229164113</x:v>
      </x:c>
      <x:c r="O166" t="n">
        <x:v>-0.4128142291641126</x:v>
      </x:c>
      <x:c r="P166" t="n">
        <x:f>'Fixed Effects'!$K$2+IFERROR(VLOOKUP("grade_period",'Fixed Effects'!$J:$K,2,FALSE)*M166,0)+IFERROR(VLOOKUP("studytime",'Fixed Effects'!$J:$K,2,FALSE)*B166,0)+IFERROR(VLOOKUP("failures",'Fixed Effects'!$J:$K,2,FALSE)*C166,0)+IFERROR(VLOOKUP("absences",'Fixed Effects'!$J:$K,2,FALSE)*D166,0)+IFERROR(VLOOKUP("age",'Fixed Effects'!$J:$K,2,FALSE)*E166,0)+IFERROR(VLOOKUP("Medu",'Fixed Effects'!$J:$K,2,FALSE)*F166,0)+IFERROR(VLOOKUP("Fedu",'Fixed Effects'!$J:$K,2,FALSE)*G166,0)+IFERROR(VLOOKUP("traveltime",'Fixed Effects'!$J:$K,2,FALSE)*H166,0)</x:f>
        <x:v>9.704370167857796</x:v>
      </x:c>
      <x:c r="Q166" t="n">
        <x:f>L166-P166</x:f>
        <x:v>-0.704370167857796</x:v>
      </x:c>
      <x:c r="R166" t="n">
        <x:f>Q166^2</x:f>
        <x:v>0.4961373333680198</x:v>
      </x:c>
    </x:row>
    <x:row r="167">
      <x:c r="A167" t="n">
        <x:v>166</x:v>
      </x:c>
      <x:c r="B167" t="n">
        <x:v>3</x:v>
      </x:c>
      <x:c r="C167" t="n">
        <x:v>0</x:v>
      </x:c>
      <x:c r="D167" t="n">
        <x:v>2</x:v>
      </x:c>
      <x:c r="E167" t="n">
        <x:v>15</x:v>
      </x:c>
      <x:c r="F167" t="n">
        <x:v>3</x:v>
      </x:c>
      <x:c r="G167" t="n">
        <x:v>3</x:v>
      </x:c>
      <x:c r="H167" t="n">
        <x:v>2</x:v>
      </x:c>
      <x:c r="I167" t="str">
        <x:v>GP</x:v>
      </x:c>
      <x:c r="J167" t="str">
        <x:v>F</x:v>
      </x:c>
      <x:c r="K167" t="str">
        <x:v>R</x:v>
      </x:c>
      <x:c r="L167" t="n">
        <x:v>13</x:v>
      </x:c>
      <x:c r="M167" t="n">
        <x:v>1</x:v>
      </x:c>
      <x:c r="N167" t="n">
        <x:v>12.761319958027293</x:v>
      </x:c>
      <x:c r="O167" t="n">
        <x:v>0.23868004197270665</x:v>
      </x:c>
      <x:c r="P167" t="n">
        <x:f>'Fixed Effects'!$K$2+IFERROR(VLOOKUP("grade_period",'Fixed Effects'!$J:$K,2,FALSE)*M167,0)+IFERROR(VLOOKUP("studytime",'Fixed Effects'!$J:$K,2,FALSE)*B167,0)+IFERROR(VLOOKUP("failures",'Fixed Effects'!$J:$K,2,FALSE)*C167,0)+IFERROR(VLOOKUP("absences",'Fixed Effects'!$J:$K,2,FALSE)*D167,0)+IFERROR(VLOOKUP("age",'Fixed Effects'!$J:$K,2,FALSE)*E167,0)+IFERROR(VLOOKUP("Medu",'Fixed Effects'!$J:$K,2,FALSE)*F167,0)+IFERROR(VLOOKUP("Fedu",'Fixed Effects'!$J:$K,2,FALSE)*G167,0)+IFERROR(VLOOKUP("traveltime",'Fixed Effects'!$J:$K,2,FALSE)*H167,0)</x:f>
        <x:v>12.95925989352396</x:v>
      </x:c>
      <x:c r="Q167" t="n">
        <x:f>L167-P167</x:f>
        <x:v>0.04074010647603998</x:v>
      </x:c>
      <x:c r="R167" t="n">
        <x:f>Q167^2</x:f>
        <x:v>0.001659756275679075</x:v>
      </x:c>
    </x:row>
    <x:row r="168">
      <x:c r="A168" t="n">
        <x:v>167</x:v>
      </x:c>
      <x:c r="B168" t="n">
        <x:v>1</x:v>
      </x:c>
      <x:c r="C168" t="n">
        <x:v>0</x:v>
      </x:c>
      <x:c r="D168" t="n">
        <x:v>6</x:v>
      </x:c>
      <x:c r="E168" t="n">
        <x:v>19</x:v>
      </x:c>
      <x:c r="F168" t="n">
        <x:v>3</x:v>
      </x:c>
      <x:c r="G168" t="n">
        <x:v>2</x:v>
      </x:c>
      <x:c r="H168" t="n">
        <x:v>1</x:v>
      </x:c>
      <x:c r="I168" t="str">
        <x:v>GP</x:v>
      </x:c>
      <x:c r="J168" t="str">
        <x:v>M</x:v>
      </x:c>
      <x:c r="K168" t="str">
        <x:v>U</x:v>
      </x:c>
      <x:c r="L168" t="n">
        <x:v>11</x:v>
      </x:c>
      <x:c r="M168" t="n">
        <x:v>1</x:v>
      </x:c>
      <x:c r="N168" t="n">
        <x:v>10.177204424455422</x:v>
      </x:c>
      <x:c r="O168" t="n">
        <x:v>0.8227955755445784</x:v>
      </x:c>
      <x:c r="P168" t="n">
        <x:f>'Fixed Effects'!$K$2+IFERROR(VLOOKUP("grade_period",'Fixed Effects'!$J:$K,2,FALSE)*M168,0)+IFERROR(VLOOKUP("studytime",'Fixed Effects'!$J:$K,2,FALSE)*B168,0)+IFERROR(VLOOKUP("failures",'Fixed Effects'!$J:$K,2,FALSE)*C168,0)+IFERROR(VLOOKUP("absences",'Fixed Effects'!$J:$K,2,FALSE)*D168,0)+IFERROR(VLOOKUP("age",'Fixed Effects'!$J:$K,2,FALSE)*E168,0)+IFERROR(VLOOKUP("Medu",'Fixed Effects'!$J:$K,2,FALSE)*F168,0)+IFERROR(VLOOKUP("Fedu",'Fixed Effects'!$J:$K,2,FALSE)*G168,0)+IFERROR(VLOOKUP("traveltime",'Fixed Effects'!$J:$K,2,FALSE)*H168,0)</x:f>
        <x:v>11.776910167511053</x:v>
      </x:c>
      <x:c r="Q168" t="n">
        <x:f>L168-P168</x:f>
        <x:v>-0.776910167511053</x:v>
      </x:c>
      <x:c r="R168" t="n">
        <x:f>Q168^2</x:f>
        <x:v>0.6035894083820524</x:v>
      </x:c>
    </x:row>
    <x:row r="169">
      <x:c r="A169" t="n">
        <x:v>168</x:v>
      </x:c>
      <x:c r="B169" t="n">
        <x:v>1</x:v>
      </x:c>
      <x:c r="C169" t="n">
        <x:v>0</x:v>
      </x:c>
      <x:c r="D169" t="n">
        <x:v>0</x:v>
      </x:c>
      <x:c r="E169" t="n">
        <x:v>17</x:v>
      </x:c>
      <x:c r="F169" t="n">
        <x:v>4</x:v>
      </x:c>
      <x:c r="G169" t="n">
        <x:v>4</x:v>
      </x:c>
      <x:c r="H169" t="n">
        <x:v>1</x:v>
      </x:c>
      <x:c r="I169" t="str">
        <x:v>GP</x:v>
      </x:c>
      <x:c r="J169" t="str">
        <x:v>F</x:v>
      </x:c>
      <x:c r="K169" t="str">
        <x:v>U</x:v>
      </x:c>
      <x:c r="L169" t="n">
        <x:v>13</x:v>
      </x:c>
      <x:c r="M169" t="n">
        <x:v>1</x:v>
      </x:c>
      <x:c r="N169" t="n">
        <x:v>12.761641933219416</x:v>
      </x:c>
      <x:c r="O169" t="n">
        <x:v>0.23835806678058447</x:v>
      </x:c>
      <x:c r="P169" t="n">
        <x:f>'Fixed Effects'!$K$2+IFERROR(VLOOKUP("grade_period",'Fixed Effects'!$J:$K,2,FALSE)*M169,0)+IFERROR(VLOOKUP("studytime",'Fixed Effects'!$J:$K,2,FALSE)*B169,0)+IFERROR(VLOOKUP("failures",'Fixed Effects'!$J:$K,2,FALSE)*C169,0)+IFERROR(VLOOKUP("absences",'Fixed Effects'!$J:$K,2,FALSE)*D169,0)+IFERROR(VLOOKUP("age",'Fixed Effects'!$J:$K,2,FALSE)*E169,0)+IFERROR(VLOOKUP("Medu",'Fixed Effects'!$J:$K,2,FALSE)*F169,0)+IFERROR(VLOOKUP("Fedu",'Fixed Effects'!$J:$K,2,FALSE)*G169,0)+IFERROR(VLOOKUP("traveltime",'Fixed Effects'!$J:$K,2,FALSE)*H169,0)</x:f>
        <x:v>12.679538515142214</x:v>
      </x:c>
      <x:c r="Q169" t="n">
        <x:f>L169-P169</x:f>
        <x:v>0.3204614848577858</x:v>
      </x:c>
      <x:c r="R169" t="n">
        <x:f>Q169^2</x:f>
        <x:v>0.10269556327725689</x:v>
      </x:c>
    </x:row>
    <x:row r="170">
      <x:c r="A170" t="n">
        <x:v>169</x:v>
      </x:c>
      <x:c r="B170" t="n">
        <x:v>2</x:v>
      </x:c>
      <x:c r="C170" t="n">
        <x:v>0</x:v>
      </x:c>
      <x:c r="D170" t="n">
        <x:v>0</x:v>
      </x:c>
      <x:c r="E170" t="n">
        <x:v>15</x:v>
      </x:c>
      <x:c r="F170" t="n">
        <x:v>2</x:v>
      </x:c>
      <x:c r="G170" t="n">
        <x:v>3</x:v>
      </x:c>
      <x:c r="H170" t="n">
        <x:v>1</x:v>
      </x:c>
      <x:c r="I170" t="str">
        <x:v>GP</x:v>
      </x:c>
      <x:c r="J170" t="str">
        <x:v>M</x:v>
      </x:c>
      <x:c r="K170" t="str">
        <x:v>R</x:v>
      </x:c>
      <x:c r="L170" t="n">
        <x:v>7</x:v>
      </x:c>
      <x:c r="M170" t="n">
        <x:v>1</x:v>
      </x:c>
      <x:c r="N170" t="n">
        <x:v>7.715763043997423</x:v>
      </x:c>
      <x:c r="O170" t="n">
        <x:v>-0.7157630439974234</x:v>
      </x:c>
      <x:c r="P170" t="n">
        <x:f>'Fixed Effects'!$K$2+IFERROR(VLOOKUP("grade_period",'Fixed Effects'!$J:$K,2,FALSE)*M170,0)+IFERROR(VLOOKUP("studytime",'Fixed Effects'!$J:$K,2,FALSE)*B170,0)+IFERROR(VLOOKUP("failures",'Fixed Effects'!$J:$K,2,FALSE)*C170,0)+IFERROR(VLOOKUP("absences",'Fixed Effects'!$J:$K,2,FALSE)*D170,0)+IFERROR(VLOOKUP("age",'Fixed Effects'!$J:$K,2,FALSE)*E170,0)+IFERROR(VLOOKUP("Medu",'Fixed Effects'!$J:$K,2,FALSE)*F170,0)+IFERROR(VLOOKUP("Fedu",'Fixed Effects'!$J:$K,2,FALSE)*G170,0)+IFERROR(VLOOKUP("traveltime",'Fixed Effects'!$J:$K,2,FALSE)*H170,0)</x:f>
        <x:v>12.347015423130781</x:v>
      </x:c>
      <x:c r="Q170" t="n">
        <x:f>L170-P170</x:f>
        <x:v>-5.347015423130781</x:v>
      </x:c>
      <x:c r="R170" t="n">
        <x:f>Q170^2</x:f>
        <x:v>28.590573935198446</x:v>
      </x:c>
    </x:row>
    <x:row r="171">
      <x:c r="A171" t="n">
        <x:v>170</x:v>
      </x:c>
      <x:c r="B171" t="n">
        <x:v>1</x:v>
      </x:c>
      <x:c r="C171" t="n">
        <x:v>3</x:v>
      </x:c>
      <x:c r="D171" t="n">
        <x:v>14</x:v>
      </x:c>
      <x:c r="E171" t="n">
        <x:v>17</x:v>
      </x:c>
      <x:c r="F171" t="n">
        <x:v>1</x:v>
      </x:c>
      <x:c r="G171" t="n">
        <x:v>2</x:v>
      </x:c>
      <x:c r="H171" t="n">
        <x:v>1</x:v>
      </x:c>
      <x:c r="I171" t="str">
        <x:v>GP</x:v>
      </x:c>
      <x:c r="J171" t="str">
        <x:v>M</x:v>
      </x:c>
      <x:c r="K171" t="str">
        <x:v>R</x:v>
      </x:c>
      <x:c r="L171" t="n">
        <x:v>9</x:v>
      </x:c>
      <x:c r="M171" t="n">
        <x:v>1</x:v>
      </x:c>
      <x:c r="N171" t="n">
        <x:v>8.52119571525946</x:v>
      </x:c>
      <x:c r="O171" t="n">
        <x:v>0.4788042847405407</x:v>
      </x:c>
      <x:c r="P171" t="n">
        <x:f>'Fixed Effects'!$K$2+IFERROR(VLOOKUP("grade_period",'Fixed Effects'!$J:$K,2,FALSE)*M171,0)+IFERROR(VLOOKUP("studytime",'Fixed Effects'!$J:$K,2,FALSE)*B171,0)+IFERROR(VLOOKUP("failures",'Fixed Effects'!$J:$K,2,FALSE)*C171,0)+IFERROR(VLOOKUP("absences",'Fixed Effects'!$J:$K,2,FALSE)*D171,0)+IFERROR(VLOOKUP("age",'Fixed Effects'!$J:$K,2,FALSE)*E171,0)+IFERROR(VLOOKUP("Medu",'Fixed Effects'!$J:$K,2,FALSE)*F171,0)+IFERROR(VLOOKUP("Fedu",'Fixed Effects'!$J:$K,2,FALSE)*G171,0)+IFERROR(VLOOKUP("traveltime",'Fixed Effects'!$J:$K,2,FALSE)*H171,0)</x:f>
        <x:v>6.0858474759932735</x:v>
      </x:c>
      <x:c r="Q171" t="n">
        <x:f>L171-P171</x:f>
        <x:v>2.9141525240067265</x:v>
      </x:c>
      <x:c r="R171" t="n">
        <x:f>Q171^2</x:f>
        <x:v>8.492284933174775</x:v>
      </x:c>
    </x:row>
    <x:row r="172">
      <x:c r="A172" t="n">
        <x:v>171</x:v>
      </x:c>
      <x:c r="B172" t="n">
        <x:v>1</x:v>
      </x:c>
      <x:c r="C172" t="n">
        <x:v>3</x:v>
      </x:c>
      <x:c r="D172" t="n">
        <x:v>6</x:v>
      </x:c>
      <x:c r="E172" t="n">
        <x:v>18</x:v>
      </x:c>
      <x:c r="F172" t="n">
        <x:v>1</x:v>
      </x:c>
      <x:c r="G172" t="n">
        <x:v>1</x:v>
      </x:c>
      <x:c r="H172" t="n">
        <x:v>3</x:v>
      </x:c>
      <x:c r="I172" t="str">
        <x:v>GP</x:v>
      </x:c>
      <x:c r="J172" t="str">
        <x:v>F</x:v>
      </x:c>
      <x:c r="K172" t="str">
        <x:v>R</x:v>
      </x:c>
      <x:c r="L172" t="n">
        <x:v>11</x:v>
      </x:c>
      <x:c r="M172" t="n">
        <x:v>1</x:v>
      </x:c>
      <x:c r="N172" t="n">
        <x:v>10.143109676048905</x:v>
      </x:c>
      <x:c r="O172" t="n">
        <x:v>0.8568903239510952</x:v>
      </x:c>
      <x:c r="P172" t="n">
        <x:f>'Fixed Effects'!$K$2+IFERROR(VLOOKUP("grade_period",'Fixed Effects'!$J:$K,2,FALSE)*M172,0)+IFERROR(VLOOKUP("studytime",'Fixed Effects'!$J:$K,2,FALSE)*B172,0)+IFERROR(VLOOKUP("failures",'Fixed Effects'!$J:$K,2,FALSE)*C172,0)+IFERROR(VLOOKUP("absences",'Fixed Effects'!$J:$K,2,FALSE)*D172,0)+IFERROR(VLOOKUP("age",'Fixed Effects'!$J:$K,2,FALSE)*E172,0)+IFERROR(VLOOKUP("Medu",'Fixed Effects'!$J:$K,2,FALSE)*F172,0)+IFERROR(VLOOKUP("Fedu",'Fixed Effects'!$J:$K,2,FALSE)*G172,0)+IFERROR(VLOOKUP("traveltime",'Fixed Effects'!$J:$K,2,FALSE)*H172,0)</x:f>
        <x:v>6.527620748690727</x:v>
      </x:c>
      <x:c r="Q172" t="n">
        <x:f>L172-P172</x:f>
        <x:v>4.472379251309273</x:v>
      </x:c>
      <x:c r="R172" t="n">
        <x:f>Q172^2</x:f>
        <x:v>20.002176167541695</x:v>
      </x:c>
    </x:row>
    <x:row r="173">
      <x:c r="A173" t="n">
        <x:v>172</x:v>
      </x:c>
      <x:c r="B173" t="n">
        <x:v>1</x:v>
      </x:c>
      <x:c r="C173" t="n">
        <x:v>0</x:v>
      </x:c>
      <x:c r="D173" t="n">
        <x:v>4</x:v>
      </x:c>
      <x:c r="E173" t="n">
        <x:v>16</x:v>
      </x:c>
      <x:c r="F173" t="n">
        <x:v>2</x:v>
      </x:c>
      <x:c r="G173" t="n">
        <x:v>2</x:v>
      </x:c>
      <x:c r="H173" t="n">
        <x:v>3</x:v>
      </x:c>
      <x:c r="I173" t="str">
        <x:v>GP</x:v>
      </x:c>
      <x:c r="J173" t="str">
        <x:v>M</x:v>
      </x:c>
      <x:c r="K173" t="str">
        <x:v>R</x:v>
      </x:c>
      <x:c r="L173" t="n">
        <x:v>12</x:v>
      </x:c>
      <x:c r="M173" t="n">
        <x:v>1</x:v>
      </x:c>
      <x:c r="N173" t="n">
        <x:v>10.759824866169323</x:v>
      </x:c>
      <x:c r="O173" t="n">
        <x:v>1.240175133830677</x:v>
      </x:c>
      <x:c r="P173" t="n">
        <x:f>'Fixed Effects'!$K$2+IFERROR(VLOOKUP("grade_period",'Fixed Effects'!$J:$K,2,FALSE)*M173,0)+IFERROR(VLOOKUP("studytime",'Fixed Effects'!$J:$K,2,FALSE)*B173,0)+IFERROR(VLOOKUP("failures",'Fixed Effects'!$J:$K,2,FALSE)*C173,0)+IFERROR(VLOOKUP("absences",'Fixed Effects'!$J:$K,2,FALSE)*D173,0)+IFERROR(VLOOKUP("age",'Fixed Effects'!$J:$K,2,FALSE)*E173,0)+IFERROR(VLOOKUP("Medu",'Fixed Effects'!$J:$K,2,FALSE)*F173,0)+IFERROR(VLOOKUP("Fedu",'Fixed Effects'!$J:$K,2,FALSE)*G173,0)+IFERROR(VLOOKUP("traveltime",'Fixed Effects'!$J:$K,2,FALSE)*H173,0)</x:f>
        <x:v>11.518821750039349</x:v>
      </x:c>
      <x:c r="Q173" t="n">
        <x:f>L173-P173</x:f>
        <x:v>0.48117824996065117</x:v>
      </x:c>
      <x:c r="R173" t="n">
        <x:f>Q173^2</x:f>
        <x:v>0.2315325082351949</x:v>
      </x:c>
    </x:row>
    <x:row r="174">
      <x:c r="A174" t="n">
        <x:v>173</x:v>
      </x:c>
      <x:c r="B174" t="n">
        <x:v>2</x:v>
      </x:c>
      <x:c r="C174" t="n">
        <x:v>1</x:v>
      </x:c>
      <x:c r="D174" t="n">
        <x:v>0</x:v>
      </x:c>
      <x:c r="E174" t="n">
        <x:v>16</x:v>
      </x:c>
      <x:c r="F174" t="n">
        <x:v>3</x:v>
      </x:c>
      <x:c r="G174" t="n">
        <x:v>3</x:v>
      </x:c>
      <x:c r="H174" t="n">
        <x:v>1</x:v>
      </x:c>
      <x:c r="I174" t="str">
        <x:v>GP</x:v>
      </x:c>
      <x:c r="J174" t="str">
        <x:v>M</x:v>
      </x:c>
      <x:c r="K174" t="str">
        <x:v>U</x:v>
      </x:c>
      <x:c r="L174" t="n">
        <x:v>10</x:v>
      </x:c>
      <x:c r="M174" t="n">
        <x:v>1</x:v>
      </x:c>
      <x:c r="N174" t="n">
        <x:v>7.0327771902498935</x:v>
      </x:c>
      <x:c r="O174" t="n">
        <x:v>2.9672228097501065</x:v>
      </x:c>
      <x:c r="P174" t="n">
        <x:f>'Fixed Effects'!$K$2+IFERROR(VLOOKUP("grade_period",'Fixed Effects'!$J:$K,2,FALSE)*M174,0)+IFERROR(VLOOKUP("studytime",'Fixed Effects'!$J:$K,2,FALSE)*B174,0)+IFERROR(VLOOKUP("failures",'Fixed Effects'!$J:$K,2,FALSE)*C174,0)+IFERROR(VLOOKUP("absences",'Fixed Effects'!$J:$K,2,FALSE)*D174,0)+IFERROR(VLOOKUP("age",'Fixed Effects'!$J:$K,2,FALSE)*E174,0)+IFERROR(VLOOKUP("Medu",'Fixed Effects'!$J:$K,2,FALSE)*F174,0)+IFERROR(VLOOKUP("Fedu",'Fixed Effects'!$J:$K,2,FALSE)*G174,0)+IFERROR(VLOOKUP("traveltime",'Fixed Effects'!$J:$K,2,FALSE)*H174,0)</x:f>
        <x:v>11.161223760563152</x:v>
      </x:c>
      <x:c r="Q174" t="n">
        <x:f>L174-P174</x:f>
        <x:v>-1.1612237605631517</x:v>
      </x:c>
      <x:c r="R174" t="n">
        <x:f>Q174^2</x:f>
        <x:v>1.3484406220964278</x:v>
      </x:c>
    </x:row>
    <x:row r="175">
      <x:c r="A175" t="n">
        <x:v>174</x:v>
      </x:c>
      <x:c r="B175" t="n">
        <x:v>1</x:v>
      </x:c>
      <x:c r="C175" t="n">
        <x:v>2</x:v>
      </x:c>
      <x:c r="D175" t="n">
        <x:v>0</x:v>
      </x:c>
      <x:c r="E175" t="n">
        <x:v>16</x:v>
      </x:c>
      <x:c r="F175" t="n">
        <x:v>1</x:v>
      </x:c>
      <x:c r="G175" t="n">
        <x:v>2</x:v>
      </x:c>
      <x:c r="H175" t="n">
        <x:v>2</x:v>
      </x:c>
      <x:c r="I175" t="str">
        <x:v>GP</x:v>
      </x:c>
      <x:c r="J175" t="str">
        <x:v>M</x:v>
      </x:c>
      <x:c r="K175" t="str">
        <x:v>U</x:v>
      </x:c>
      <x:c r="L175" t="n">
        <x:v>9</x:v>
      </x:c>
      <x:c r="M175" t="n">
        <x:v>1</x:v>
      </x:c>
      <x:c r="N175" t="n">
        <x:v>8.708404248090071</x:v>
      </x:c>
      <x:c r="O175" t="n">
        <x:v>0.29159575190992904</x:v>
      </x:c>
      <x:c r="P175" t="n">
        <x:f>'Fixed Effects'!$K$2+IFERROR(VLOOKUP("grade_period",'Fixed Effects'!$J:$K,2,FALSE)*M175,0)+IFERROR(VLOOKUP("studytime",'Fixed Effects'!$J:$K,2,FALSE)*B175,0)+IFERROR(VLOOKUP("failures",'Fixed Effects'!$J:$K,2,FALSE)*C175,0)+IFERROR(VLOOKUP("absences",'Fixed Effects'!$J:$K,2,FALSE)*D175,0)+IFERROR(VLOOKUP("age",'Fixed Effects'!$J:$K,2,FALSE)*E175,0)+IFERROR(VLOOKUP("Medu",'Fixed Effects'!$J:$K,2,FALSE)*F175,0)+IFERROR(VLOOKUP("Fedu",'Fixed Effects'!$J:$K,2,FALSE)*G175,0)+IFERROR(VLOOKUP("traveltime",'Fixed Effects'!$J:$K,2,FALSE)*H175,0)</x:f>
        <x:v>8.494719432045716</x:v>
      </x:c>
      <x:c r="Q175" t="n">
        <x:f>L175-P175</x:f>
        <x:v>0.5052805679542836</x:v>
      </x:c>
      <x:c r="R175" t="n">
        <x:f>Q175^2</x:f>
        <x:v>0.25530845235220334</x:v>
      </x:c>
    </x:row>
    <x:row r="176">
      <x:c r="A176" t="n">
        <x:v>175</x:v>
      </x:c>
      <x:c r="B176" t="n">
        <x:v>1</x:v>
      </x:c>
      <x:c r="C176" t="n">
        <x:v>1</x:v>
      </x:c>
      <x:c r="D176" t="n">
        <x:v>8</x:v>
      </x:c>
      <x:c r="E176" t="n">
        <x:v>17</x:v>
      </x:c>
      <x:c r="F176" t="n">
        <x:v>2</x:v>
      </x:c>
      <x:c r="G176" t="n">
        <x:v>1</x:v>
      </x:c>
      <x:c r="H176" t="n">
        <x:v>2</x:v>
      </x:c>
      <x:c r="I176" t="str">
        <x:v>GP</x:v>
      </x:c>
      <x:c r="J176" t="str">
        <x:v>M</x:v>
      </x:c>
      <x:c r="K176" t="str">
        <x:v>R</x:v>
      </x:c>
      <x:c r="L176" t="n">
        <x:v>8</x:v>
      </x:c>
      <x:c r="M176" t="n">
        <x:v>1</x:v>
      </x:c>
      <x:c r="N176" t="n">
        <x:v>8.14679312506757</x:v>
      </x:c>
      <x:c r="O176" t="n">
        <x:v>-0.14679312506756936</x:v>
      </x:c>
      <x:c r="P176" t="n">
        <x:f>'Fixed Effects'!$K$2+IFERROR(VLOOKUP("grade_period",'Fixed Effects'!$J:$K,2,FALSE)*M176,0)+IFERROR(VLOOKUP("studytime",'Fixed Effects'!$J:$K,2,FALSE)*B176,0)+IFERROR(VLOOKUP("failures",'Fixed Effects'!$J:$K,2,FALSE)*C176,0)+IFERROR(VLOOKUP("absences",'Fixed Effects'!$J:$K,2,FALSE)*D176,0)+IFERROR(VLOOKUP("age",'Fixed Effects'!$J:$K,2,FALSE)*E176,0)+IFERROR(VLOOKUP("Medu",'Fixed Effects'!$J:$K,2,FALSE)*F176,0)+IFERROR(VLOOKUP("Fedu",'Fixed Effects'!$J:$K,2,FALSE)*G176,0)+IFERROR(VLOOKUP("traveltime",'Fixed Effects'!$J:$K,2,FALSE)*H176,0)</x:f>
        <x:v>9.623759553960893</x:v>
      </x:c>
      <x:c r="Q176" t="n">
        <x:f>L176-P176</x:f>
        <x:v>-1.6237595539608929</x:v>
      </x:c>
      <x:c r="R176" t="n">
        <x:f>Q176^2</x:f>
        <x:v>2.636595089079278</x:v>
      </x:c>
    </x:row>
    <x:row r="177">
      <x:c r="A177" t="n">
        <x:v>176</x:v>
      </x:c>
      <x:c r="B177" t="n">
        <x:v>2</x:v>
      </x:c>
      <x:c r="C177" t="n">
        <x:v>2</x:v>
      </x:c>
      <x:c r="D177" t="n">
        <x:v>4</x:v>
      </x:c>
      <x:c r="E177" t="n">
        <x:v>17</x:v>
      </x:c>
      <x:c r="F177" t="n">
        <x:v>3</x:v>
      </x:c>
      <x:c r="G177" t="n">
        <x:v>2</x:v>
      </x:c>
      <x:c r="H177" t="n">
        <x:v>2</x:v>
      </x:c>
      <x:c r="I177" t="str">
        <x:v>GP</x:v>
      </x:c>
      <x:c r="J177" t="str">
        <x:v>M</x:v>
      </x:c>
      <x:c r="K177" t="str">
        <x:v>R</x:v>
      </x:c>
      <x:c r="L177" t="n">
        <x:v>7</x:v>
      </x:c>
      <x:c r="M177" t="n">
        <x:v>1</x:v>
      </x:c>
      <x:c r="N177" t="n">
        <x:v>6.88247602978735</x:v>
      </x:c>
      <x:c r="O177" t="n">
        <x:v>0.11752397021265004</x:v>
      </x:c>
      <x:c r="P177" t="n">
        <x:f>'Fixed Effects'!$K$2+IFERROR(VLOOKUP("grade_period",'Fixed Effects'!$J:$K,2,FALSE)*M177,0)+IFERROR(VLOOKUP("studytime",'Fixed Effects'!$J:$K,2,FALSE)*B177,0)+IFERROR(VLOOKUP("failures",'Fixed Effects'!$J:$K,2,FALSE)*C177,0)+IFERROR(VLOOKUP("absences",'Fixed Effects'!$J:$K,2,FALSE)*D177,0)+IFERROR(VLOOKUP("age",'Fixed Effects'!$J:$K,2,FALSE)*E177,0)+IFERROR(VLOOKUP("Medu",'Fixed Effects'!$J:$K,2,FALSE)*F177,0)+IFERROR(VLOOKUP("Fedu",'Fixed Effects'!$J:$K,2,FALSE)*G177,0)+IFERROR(VLOOKUP("traveltime",'Fixed Effects'!$J:$K,2,FALSE)*H177,0)</x:f>
        <x:v>9.283309817725435</x:v>
      </x:c>
      <x:c r="Q177" t="n">
        <x:f>L177-P177</x:f>
        <x:v>-2.283309817725435</x:v>
      </x:c>
      <x:c r="R177" t="n">
        <x:f>Q177^2</x:f>
        <x:v>5.213503723721359</x:v>
      </x:c>
    </x:row>
    <x:row r="178">
      <x:c r="A178" t="n">
        <x:v>177</x:v>
      </x:c>
      <x:c r="B178" t="n">
        <x:v>1</x:v>
      </x:c>
      <x:c r="C178" t="n">
        <x:v>0</x:v>
      </x:c>
      <x:c r="D178" t="n">
        <x:v>2</x:v>
      </x:c>
      <x:c r="E178" t="n">
        <x:v>15</x:v>
      </x:c>
      <x:c r="F178" t="n">
        <x:v>1</x:v>
      </x:c>
      <x:c r="G178" t="n">
        <x:v>2</x:v>
      </x:c>
      <x:c r="H178" t="n">
        <x:v>2</x:v>
      </x:c>
      <x:c r="I178" t="str">
        <x:v>GP</x:v>
      </x:c>
      <x:c r="J178" t="str">
        <x:v>M</x:v>
      </x:c>
      <x:c r="K178" t="str">
        <x:v>U</x:v>
      </x:c>
      <x:c r="L178" t="n">
        <x:v>8</x:v>
      </x:c>
      <x:c r="M178" t="n">
        <x:v>1</x:v>
      </x:c>
      <x:c r="N178" t="n">
        <x:v>8.905162384139135</x:v>
      </x:c>
      <x:c r="O178" t="n">
        <x:v>-0.9051623841391354</x:v>
      </x:c>
      <x:c r="P178" t="n">
        <x:f>'Fixed Effects'!$K$2+IFERROR(VLOOKUP("grade_period",'Fixed Effects'!$J:$K,2,FALSE)*M178,0)+IFERROR(VLOOKUP("studytime",'Fixed Effects'!$J:$K,2,FALSE)*B178,0)+IFERROR(VLOOKUP("failures",'Fixed Effects'!$J:$K,2,FALSE)*C178,0)+IFERROR(VLOOKUP("absences",'Fixed Effects'!$J:$K,2,FALSE)*D178,0)+IFERROR(VLOOKUP("age",'Fixed Effects'!$J:$K,2,FALSE)*E178,0)+IFERROR(VLOOKUP("Medu",'Fixed Effects'!$J:$K,2,FALSE)*F178,0)+IFERROR(VLOOKUP("Fedu",'Fixed Effects'!$J:$K,2,FALSE)*G178,0)+IFERROR(VLOOKUP("traveltime",'Fixed Effects'!$J:$K,2,FALSE)*H178,0)</x:f>
        <x:v>11.325327581512068</x:v>
      </x:c>
      <x:c r="Q178" t="n">
        <x:f>L178-P178</x:f>
        <x:v>-3.3253275815120684</x:v>
      </x:c>
      <x:c r="R178" t="n">
        <x:f>Q178^2</x:f>
        <x:v>11.057803524364902</x:v>
      </x:c>
    </x:row>
    <x:row r="179">
      <x:c r="A179" t="n">
        <x:v>178</x:v>
      </x:c>
      <x:c r="B179" t="n">
        <x:v>1</x:v>
      </x:c>
      <x:c r="C179" t="n">
        <x:v>1</x:v>
      </x:c>
      <x:c r="D179" t="n">
        <x:v>2</x:v>
      </x:c>
      <x:c r="E179" t="n">
        <x:v>16</x:v>
      </x:c>
      <x:c r="F179" t="n">
        <x:v>1</x:v>
      </x:c>
      <x:c r="G179" t="n">
        <x:v>3</x:v>
      </x:c>
      <x:c r="H179" t="n">
        <x:v>1</x:v>
      </x:c>
      <x:c r="I179" t="str">
        <x:v>GP</x:v>
      </x:c>
      <x:c r="J179" t="str">
        <x:v>M</x:v>
      </x:c>
      <x:c r="K179" t="str">
        <x:v>U</x:v>
      </x:c>
      <x:c r="L179" t="n">
        <x:v>9</x:v>
      </x:c>
      <x:c r="M179" t="n">
        <x:v>1</x:v>
      </x:c>
      <x:c r="N179" t="n">
        <x:v>8.193737757205835</x:v>
      </x:c>
      <x:c r="O179" t="n">
        <x:v>0.8062622427941655</x:v>
      </x:c>
      <x:c r="P179" t="n">
        <x:f>'Fixed Effects'!$K$2+IFERROR(VLOOKUP("grade_period",'Fixed Effects'!$J:$K,2,FALSE)*M179,0)+IFERROR(VLOOKUP("studytime",'Fixed Effects'!$J:$K,2,FALSE)*B179,0)+IFERROR(VLOOKUP("failures",'Fixed Effects'!$J:$K,2,FALSE)*C179,0)+IFERROR(VLOOKUP("absences",'Fixed Effects'!$J:$K,2,FALSE)*D179,0)+IFERROR(VLOOKUP("age",'Fixed Effects'!$J:$K,2,FALSE)*E179,0)+IFERROR(VLOOKUP("Medu",'Fixed Effects'!$J:$K,2,FALSE)*F179,0)+IFERROR(VLOOKUP("Fedu",'Fixed Effects'!$J:$K,2,FALSE)*G179,0)+IFERROR(VLOOKUP("traveltime",'Fixed Effects'!$J:$K,2,FALSE)*H179,0)</x:f>
        <x:v>10.014762524526088</x:v>
      </x:c>
      <x:c r="Q179" t="n">
        <x:f>L179-P179</x:f>
        <x:v>-1.0147625245260876</x:v>
      </x:c>
      <x:c r="R179" t="n">
        <x:f>Q179^2</x:f>
        <x:v>1.0297429811825585</x:v>
      </x:c>
    </x:row>
    <x:row r="180">
      <x:c r="A180" t="n">
        <x:v>179</x:v>
      </x:c>
      <x:c r="B180" t="n">
        <x:v>2</x:v>
      </x:c>
      <x:c r="C180" t="n">
        <x:v>0</x:v>
      </x:c>
      <x:c r="D180" t="n">
        <x:v>0</x:v>
      </x:c>
      <x:c r="E180" t="n">
        <x:v>17</x:v>
      </x:c>
      <x:c r="F180" t="n">
        <x:v>1</x:v>
      </x:c>
      <x:c r="G180" t="n">
        <x:v>1</x:v>
      </x:c>
      <x:c r="H180" t="n">
        <x:v>4</x:v>
      </x:c>
      <x:c r="I180" t="str">
        <x:v>GP</x:v>
      </x:c>
      <x:c r="J180" t="str">
        <x:v>M</x:v>
      </x:c>
      <x:c r="K180" t="str">
        <x:v>R</x:v>
      </x:c>
      <x:c r="L180" t="n">
        <x:v>8</x:v>
      </x:c>
      <x:c r="M180" t="n">
        <x:v>1</x:v>
      </x:c>
      <x:c r="N180" t="n">
        <x:v>7.992986469692438</x:v>
      </x:c>
      <x:c r="O180" t="n">
        <x:v>0.0070135303075620214</x:v>
      </x:c>
      <x:c r="P180" t="n">
        <x:f>'Fixed Effects'!$K$2+IFERROR(VLOOKUP("grade_period",'Fixed Effects'!$J:$K,2,FALSE)*M180,0)+IFERROR(VLOOKUP("studytime",'Fixed Effects'!$J:$K,2,FALSE)*B180,0)+IFERROR(VLOOKUP("failures",'Fixed Effects'!$J:$K,2,FALSE)*C180,0)+IFERROR(VLOOKUP("absences",'Fixed Effects'!$J:$K,2,FALSE)*D180,0)+IFERROR(VLOOKUP("age",'Fixed Effects'!$J:$K,2,FALSE)*E180,0)+IFERROR(VLOOKUP("Medu",'Fixed Effects'!$J:$K,2,FALSE)*F180,0)+IFERROR(VLOOKUP("Fedu",'Fixed Effects'!$J:$K,2,FALSE)*G180,0)+IFERROR(VLOOKUP("traveltime",'Fixed Effects'!$J:$K,2,FALSE)*H180,0)</x:f>
        <x:v>11.873138620120836</x:v>
      </x:c>
      <x:c r="Q180" t="n">
        <x:f>L180-P180</x:f>
        <x:v>-3.8731386201208355</x:v>
      </x:c>
      <x:c r="R180" t="n">
        <x:f>Q180^2</x:f>
        <x:v>15.00120277067153</x:v>
      </x:c>
    </x:row>
    <x:row r="181">
      <x:c r="A181" t="n">
        <x:v>180</x:v>
      </x:c>
      <x:c r="B181" t="n">
        <x:v>1</x:v>
      </x:c>
      <x:c r="C181" t="n">
        <x:v>3</x:v>
      </x:c>
      <x:c r="D181" t="n">
        <x:v>10</x:v>
      </x:c>
      <x:c r="E181" t="n">
        <x:v>17</x:v>
      </x:c>
      <x:c r="F181" t="n">
        <x:v>3</x:v>
      </x:c>
      <x:c r="G181" t="n">
        <x:v>2</x:v>
      </x:c>
      <x:c r="H181" t="n">
        <x:v>2</x:v>
      </x:c>
      <x:c r="I181" t="str">
        <x:v>GP</x:v>
      </x:c>
      <x:c r="J181" t="str">
        <x:v>M</x:v>
      </x:c>
      <x:c r="K181" t="str">
        <x:v>U</x:v>
      </x:c>
      <x:c r="L181" t="n">
        <x:v>8</x:v>
      </x:c>
      <x:c r="M181" t="n">
        <x:v>1</x:v>
      </x:c>
      <x:c r="N181" t="n">
        <x:v>7.357688404502197</x:v>
      </x:c>
      <x:c r="O181" t="n">
        <x:v>0.6423115954978034</x:v>
      </x:c>
      <x:c r="P181" t="n">
        <x:f>'Fixed Effects'!$K$2+IFERROR(VLOOKUP("grade_period",'Fixed Effects'!$J:$K,2,FALSE)*M181,0)+IFERROR(VLOOKUP("studytime",'Fixed Effects'!$J:$K,2,FALSE)*B181,0)+IFERROR(VLOOKUP("failures",'Fixed Effects'!$J:$K,2,FALSE)*C181,0)+IFERROR(VLOOKUP("absences",'Fixed Effects'!$J:$K,2,FALSE)*D181,0)+IFERROR(VLOOKUP("age",'Fixed Effects'!$J:$K,2,FALSE)*E181,0)+IFERROR(VLOOKUP("Medu",'Fixed Effects'!$J:$K,2,FALSE)*F181,0)+IFERROR(VLOOKUP("Fedu",'Fixed Effects'!$J:$K,2,FALSE)*G181,0)+IFERROR(VLOOKUP("traveltime",'Fixed Effects'!$J:$K,2,FALSE)*H181,0)</x:f>
        <x:v>6.911317277302081</x:v>
      </x:c>
      <x:c r="Q181" t="n">
        <x:f>L181-P181</x:f>
        <x:v>1.0886827226979188</x:v>
      </x:c>
      <x:c r="R181" t="n">
        <x:f>Q181^2</x:f>
        <x:v>1.1852300707009535</x:v>
      </x:c>
    </x:row>
    <x:row r="182">
      <x:c r="A182" t="n">
        <x:v>181</x:v>
      </x:c>
      <x:c r="B182" t="n">
        <x:v>2</x:v>
      </x:c>
      <x:c r="C182" t="n">
        <x:v>0</x:v>
      </x:c>
      <x:c r="D182" t="n">
        <x:v>0</x:v>
      </x:c>
      <x:c r="E182" t="n">
        <x:v>16</x:v>
      </x:c>
      <x:c r="F182" t="n">
        <x:v>2</x:v>
      </x:c>
      <x:c r="G182" t="n">
        <x:v>2</x:v>
      </x:c>
      <x:c r="H182" t="n">
        <x:v>1</x:v>
      </x:c>
      <x:c r="I182" t="str">
        <x:v>GP</x:v>
      </x:c>
      <x:c r="J182" t="str">
        <x:v>M</x:v>
      </x:c>
      <x:c r="K182" t="str">
        <x:v>U</x:v>
      </x:c>
      <x:c r="L182" t="n">
        <x:v>9</x:v>
      </x:c>
      <x:c r="M182" t="n">
        <x:v>1</x:v>
      </x:c>
      <x:c r="N182" t="n">
        <x:v>9.898832765653344</x:v>
      </x:c>
      <x:c r="O182" t="n">
        <x:v>-0.8988327656533439</x:v>
      </x:c>
      <x:c r="P182" t="n">
        <x:f>'Fixed Effects'!$K$2+IFERROR(VLOOKUP("grade_period",'Fixed Effects'!$J:$K,2,FALSE)*M182,0)+IFERROR(VLOOKUP("studytime",'Fixed Effects'!$J:$K,2,FALSE)*B182,0)+IFERROR(VLOOKUP("failures",'Fixed Effects'!$J:$K,2,FALSE)*C182,0)+IFERROR(VLOOKUP("absences",'Fixed Effects'!$J:$K,2,FALSE)*D182,0)+IFERROR(VLOOKUP("age",'Fixed Effects'!$J:$K,2,FALSE)*E182,0)+IFERROR(VLOOKUP("Medu",'Fixed Effects'!$J:$K,2,FALSE)*F182,0)+IFERROR(VLOOKUP("Fedu",'Fixed Effects'!$J:$K,2,FALSE)*G182,0)+IFERROR(VLOOKUP("traveltime",'Fixed Effects'!$J:$K,2,FALSE)*H182,0)</x:f>
        <x:v>12.234268222907348</x:v>
      </x:c>
      <x:c r="Q182" t="n">
        <x:f>L182-P182</x:f>
        <x:v>-3.234268222907348</x:v>
      </x:c>
      <x:c r="R182" t="n">
        <x:f>Q182^2</x:f>
        <x:v>10.460490937708254</x:v>
      </x:c>
    </x:row>
    <x:row r="183">
      <x:c r="A183" t="n">
        <x:v>182</x:v>
      </x:c>
      <x:c r="B183" t="n">
        <x:v>2</x:v>
      </x:c>
      <x:c r="C183" t="n">
        <x:v>0</x:v>
      </x:c>
      <x:c r="D183" t="n">
        <x:v>0</x:v>
      </x:c>
      <x:c r="E183" t="n">
        <x:v>16</x:v>
      </x:c>
      <x:c r="F183" t="n">
        <x:v>4</x:v>
      </x:c>
      <x:c r="G183" t="n">
        <x:v>2</x:v>
      </x:c>
      <x:c r="H183" t="n">
        <x:v>1</x:v>
      </x:c>
      <x:c r="I183" t="str">
        <x:v>GP</x:v>
      </x:c>
      <x:c r="J183" t="str">
        <x:v>F</x:v>
      </x:c>
      <x:c r="K183" t="str">
        <x:v>U</x:v>
      </x:c>
      <x:c r="L183" t="n">
        <x:v>17</x:v>
      </x:c>
      <x:c r="M183" t="n">
        <x:v>1</x:v>
      </x:c>
      <x:c r="N183" t="n">
        <x:v>16.80091674407687</x:v>
      </x:c>
      <x:c r="O183" t="n">
        <x:v>0.19908325592313147</x:v>
      </x:c>
      <x:c r="P183" t="n">
        <x:f>'Fixed Effects'!$K$2+IFERROR(VLOOKUP("grade_period",'Fixed Effects'!$J:$K,2,FALSE)*M183,0)+IFERROR(VLOOKUP("studytime",'Fixed Effects'!$J:$K,2,FALSE)*B183,0)+IFERROR(VLOOKUP("failures",'Fixed Effects'!$J:$K,2,FALSE)*C183,0)+IFERROR(VLOOKUP("absences",'Fixed Effects'!$J:$K,2,FALSE)*D183,0)+IFERROR(VLOOKUP("age",'Fixed Effects'!$J:$K,2,FALSE)*E183,0)+IFERROR(VLOOKUP("Medu",'Fixed Effects'!$J:$K,2,FALSE)*F183,0)+IFERROR(VLOOKUP("Fedu",'Fixed Effects'!$J:$K,2,FALSE)*G183,0)+IFERROR(VLOOKUP("traveltime",'Fixed Effects'!$J:$K,2,FALSE)*H183,0)</x:f>
        <x:v>12.782477787755713</x:v>
      </x:c>
      <x:c r="Q183" t="n">
        <x:f>L183-P183</x:f>
        <x:v>4.217522212244287</x:v>
      </x:c>
      <x:c r="R183" t="n">
        <x:f>Q183^2</x:f>
        <x:v>17.787493610773943</x:v>
      </x:c>
    </x:row>
    <x:row r="184">
      <x:c r="A184" t="n">
        <x:v>183</x:v>
      </x:c>
      <x:c r="B184" t="n">
        <x:v>2</x:v>
      </x:c>
      <x:c r="C184" t="n">
        <x:v>0</x:v>
      </x:c>
      <x:c r="D184" t="n">
        <x:v>0</x:v>
      </x:c>
      <x:c r="E184" t="n">
        <x:v>16</x:v>
      </x:c>
      <x:c r="F184" t="n">
        <x:v>2</x:v>
      </x:c>
      <x:c r="G184" t="n">
        <x:v>2</x:v>
      </x:c>
      <x:c r="H184" t="n">
        <x:v>1</x:v>
      </x:c>
      <x:c r="I184" t="str">
        <x:v>GP</x:v>
      </x:c>
      <x:c r="J184" t="str">
        <x:v>F</x:v>
      </x:c>
      <x:c r="K184" t="str">
        <x:v>U</x:v>
      </x:c>
      <x:c r="L184" t="n">
        <x:v>12</x:v>
      </x:c>
      <x:c r="M184" t="n">
        <x:v>1</x:v>
      </x:c>
      <x:c r="N184" t="n">
        <x:v>12.110364729050213</x:v>
      </x:c>
      <x:c r="O184" t="n">
        <x:v>-0.11036472905021277</x:v>
      </x:c>
      <x:c r="P184" t="n">
        <x:f>'Fixed Effects'!$K$2+IFERROR(VLOOKUP("grade_period",'Fixed Effects'!$J:$K,2,FALSE)*M184,0)+IFERROR(VLOOKUP("studytime",'Fixed Effects'!$J:$K,2,FALSE)*B184,0)+IFERROR(VLOOKUP("failures",'Fixed Effects'!$J:$K,2,FALSE)*C184,0)+IFERROR(VLOOKUP("absences",'Fixed Effects'!$J:$K,2,FALSE)*D184,0)+IFERROR(VLOOKUP("age",'Fixed Effects'!$J:$K,2,FALSE)*E184,0)+IFERROR(VLOOKUP("Medu",'Fixed Effects'!$J:$K,2,FALSE)*F184,0)+IFERROR(VLOOKUP("Fedu",'Fixed Effects'!$J:$K,2,FALSE)*G184,0)+IFERROR(VLOOKUP("traveltime",'Fixed Effects'!$J:$K,2,FALSE)*H184,0)</x:f>
        <x:v>12.234268222907348</x:v>
      </x:c>
      <x:c r="Q184" t="n">
        <x:f>L184-P184</x:f>
        <x:v>-0.23426822290734783</x:v>
      </x:c>
      <x:c r="R184" t="n">
        <x:f>Q184^2</x:f>
        <x:v>0.05488160026416681</x:v>
      </x:c>
    </x:row>
    <x:row r="185">
      <x:c r="A185" t="n">
        <x:v>184</x:v>
      </x:c>
      <x:c r="B185" t="n">
        <x:v>2</x:v>
      </x:c>
      <x:c r="C185" t="n">
        <x:v>0</x:v>
      </x:c>
      <x:c r="D185" t="n">
        <x:v>0</x:v>
      </x:c>
      <x:c r="E185" t="n">
        <x:v>16</x:v>
      </x:c>
      <x:c r="F185" t="n">
        <x:v>4</x:v>
      </x:c>
      <x:c r="G185" t="n">
        <x:v>4</x:v>
      </x:c>
      <x:c r="H185" t="n">
        <x:v>1</x:v>
      </x:c>
      <x:c r="I185" t="str">
        <x:v>GP</x:v>
      </x:c>
      <x:c r="J185" t="str">
        <x:v>F</x:v>
      </x:c>
      <x:c r="K185" t="str">
        <x:v>U</x:v>
      </x:c>
      <x:c r="L185" t="n">
        <x:v>16</x:v>
      </x:c>
      <x:c r="M185" t="n">
        <x:v>1</x:v>
      </x:c>
      <x:c r="N185" t="n">
        <x:v>15.89237996040277</x:v>
      </x:c>
      <x:c r="O185" t="n">
        <x:v>0.10762003959722932</x:v>
      </x:c>
      <x:c r="P185" t="n">
        <x:f>'Fixed Effects'!$K$2+IFERROR(VLOOKUP("grade_period",'Fixed Effects'!$J:$K,2,FALSE)*M185,0)+IFERROR(VLOOKUP("studytime",'Fixed Effects'!$J:$K,2,FALSE)*B185,0)+IFERROR(VLOOKUP("failures",'Fixed Effects'!$J:$K,2,FALSE)*C185,0)+IFERROR(VLOOKUP("absences",'Fixed Effects'!$J:$K,2,FALSE)*D185,0)+IFERROR(VLOOKUP("age",'Fixed Effects'!$J:$K,2,FALSE)*E185,0)+IFERROR(VLOOKUP("Medu",'Fixed Effects'!$J:$K,2,FALSE)*F185,0)+IFERROR(VLOOKUP("Fedu",'Fixed Effects'!$J:$K,2,FALSE)*G185,0)+IFERROR(VLOOKUP("traveltime",'Fixed Effects'!$J:$K,2,FALSE)*H185,0)</x:f>
        <x:v>13.098288817008111</x:v>
      </x:c>
      <x:c r="Q185" t="n">
        <x:f>L185-P185</x:f>
        <x:v>2.901711182991889</x:v>
      </x:c>
      <x:c r="R185" t="n">
        <x:f>Q185^2</x:f>
        <x:v>8.419927789500187</x:v>
      </x:c>
    </x:row>
    <x:row r="186">
      <x:c r="A186" t="n">
        <x:v>185</x:v>
      </x:c>
      <x:c r="B186" t="n">
        <x:v>1</x:v>
      </x:c>
      <x:c r="C186" t="n">
        <x:v>1</x:v>
      </x:c>
      <x:c r="D186" t="n">
        <x:v>4</x:v>
      </x:c>
      <x:c r="E186" t="n">
        <x:v>16</x:v>
      </x:c>
      <x:c r="F186" t="n">
        <x:v>3</x:v>
      </x:c>
      <x:c r="G186" t="n">
        <x:v>4</x:v>
      </x:c>
      <x:c r="H186" t="n">
        <x:v>3</x:v>
      </x:c>
      <x:c r="I186" t="str">
        <x:v>GP</x:v>
      </x:c>
      <x:c r="J186" t="str">
        <x:v>M</x:v>
      </x:c>
      <x:c r="K186" t="str">
        <x:v>U</x:v>
      </x:c>
      <x:c r="L186" t="n">
        <x:v>9</x:v>
      </x:c>
      <x:c r="M186" t="n">
        <x:v>1</x:v>
      </x:c>
      <x:c r="N186" t="n">
        <x:v>9.165163233415312</x:v>
      </x:c>
      <x:c r="O186" t="n">
        <x:v>-0.1651632334153117</x:v>
      </x:c>
      <x:c r="P186" t="n">
        <x:f>'Fixed Effects'!$K$2+IFERROR(VLOOKUP("grade_period",'Fixed Effects'!$J:$K,2,FALSE)*M186,0)+IFERROR(VLOOKUP("studytime",'Fixed Effects'!$J:$K,2,FALSE)*B186,0)+IFERROR(VLOOKUP("failures",'Fixed Effects'!$J:$K,2,FALSE)*C186,0)+IFERROR(VLOOKUP("absences",'Fixed Effects'!$J:$K,2,FALSE)*D186,0)+IFERROR(VLOOKUP("age",'Fixed Effects'!$J:$K,2,FALSE)*E186,0)+IFERROR(VLOOKUP("Medu",'Fixed Effects'!$J:$K,2,FALSE)*F186,0)+IFERROR(VLOOKUP("Fedu",'Fixed Effects'!$J:$K,2,FALSE)*G186,0)+IFERROR(VLOOKUP("traveltime",'Fixed Effects'!$J:$K,2,FALSE)*H186,0)</x:f>
        <x:v>10.603682802321353</x:v>
      </x:c>
      <x:c r="Q186" t="n">
        <x:f>L186-P186</x:f>
        <x:v>-1.6036828023213534</x:v>
      </x:c>
      <x:c r="R186" t="n">
        <x:f>Q186^2</x:f>
        <x:v>2.571798530461269</x:v>
      </x:c>
    </x:row>
    <x:row r="187">
      <x:c r="A187" t="n">
        <x:v>186</x:v>
      </x:c>
      <x:c r="B187" t="n">
        <x:v>2</x:v>
      </x:c>
      <x:c r="C187" t="n">
        <x:v>0</x:v>
      </x:c>
      <x:c r="D187" t="n">
        <x:v>0</x:v>
      </x:c>
      <x:c r="E187" t="n">
        <x:v>16</x:v>
      </x:c>
      <x:c r="F187" t="n">
        <x:v>1</x:v>
      </x:c>
      <x:c r="G187" t="n">
        <x:v>0</x:v>
      </x:c>
      <x:c r="H187" t="n">
        <x:v>2</x:v>
      </x:c>
      <x:c r="I187" t="str">
        <x:v>GP</x:v>
      </x:c>
      <x:c r="J187" t="str">
        <x:v>M</x:v>
      </x:c>
      <x:c r="K187" t="str">
        <x:v>U</x:v>
      </x:c>
      <x:c r="L187" t="n">
        <x:v>16</x:v>
      </x:c>
      <x:c r="M187" t="n">
        <x:v>1</x:v>
      </x:c>
      <x:c r="N187" t="n">
        <x:v>16.37184683897749</x:v>
      </x:c>
      <x:c r="O187" t="n">
        <x:v>-0.3718468389774898</x:v>
      </x:c>
      <x:c r="P187" t="n">
        <x:f>'Fixed Effects'!$K$2+IFERROR(VLOOKUP("grade_period",'Fixed Effects'!$J:$K,2,FALSE)*M187,0)+IFERROR(VLOOKUP("studytime",'Fixed Effects'!$J:$K,2,FALSE)*B187,0)+IFERROR(VLOOKUP("failures",'Fixed Effects'!$J:$K,2,FALSE)*C187,0)+IFERROR(VLOOKUP("absences",'Fixed Effects'!$J:$K,2,FALSE)*D187,0)+IFERROR(VLOOKUP("age",'Fixed Effects'!$J:$K,2,FALSE)*E187,0)+IFERROR(VLOOKUP("Medu",'Fixed Effects'!$J:$K,2,FALSE)*F187,0)+IFERROR(VLOOKUP("Fedu",'Fixed Effects'!$J:$K,2,FALSE)*G187,0)+IFERROR(VLOOKUP("traveltime",'Fixed Effects'!$J:$K,2,FALSE)*H187,0)</x:f>
        <x:v>11.652926537851135</x:v>
      </x:c>
      <x:c r="Q187" t="n">
        <x:f>L187-P187</x:f>
        <x:v>4.347073462148865</x:v>
      </x:c>
      <x:c r="R187" t="n">
        <x:f>Q187^2</x:f>
        <x:v>18.89704768531892</x:v>
      </x:c>
    </x:row>
    <x:row r="188">
      <x:c r="A188" t="n">
        <x:v>187</x:v>
      </x:c>
      <x:c r="B188" t="n">
        <x:v>2</x:v>
      </x:c>
      <x:c r="C188" t="n">
        <x:v>0</x:v>
      </x:c>
      <x:c r="D188" t="n">
        <x:v>0</x:v>
      </x:c>
      <x:c r="E188" t="n">
        <x:v>17</x:v>
      </x:c>
      <x:c r="F188" t="n">
        <x:v>4</x:v>
      </x:c>
      <x:c r="G188" t="n">
        <x:v>4</x:v>
      </x:c>
      <x:c r="H188" t="n">
        <x:v>1</x:v>
      </x:c>
      <x:c r="I188" t="str">
        <x:v>GP</x:v>
      </x:c>
      <x:c r="J188" t="str">
        <x:v>M</x:v>
      </x:c>
      <x:c r="K188" t="str">
        <x:v>U</x:v>
      </x:c>
      <x:c r="L188" t="n">
        <x:v>11</x:v>
      </x:c>
      <x:c r="M188" t="n">
        <x:v>1</x:v>
      </x:c>
      <x:c r="N188" t="n">
        <x:v>9.962030614993953</x:v>
      </x:c>
      <x:c r="O188" t="n">
        <x:v>1.037969385006047</x:v>
      </x:c>
      <x:c r="P188" t="n">
        <x:f>'Fixed Effects'!$K$2+IFERROR(VLOOKUP("grade_period",'Fixed Effects'!$J:$K,2,FALSE)*M188,0)+IFERROR(VLOOKUP("studytime",'Fixed Effects'!$J:$K,2,FALSE)*B188,0)+IFERROR(VLOOKUP("failures",'Fixed Effects'!$J:$K,2,FALSE)*C188,0)+IFERROR(VLOOKUP("absences",'Fixed Effects'!$J:$K,2,FALSE)*D188,0)+IFERROR(VLOOKUP("age",'Fixed Effects'!$J:$K,2,FALSE)*E188,0)+IFERROR(VLOOKUP("Medu",'Fixed Effects'!$J:$K,2,FALSE)*F188,0)+IFERROR(VLOOKUP("Fedu",'Fixed Effects'!$J:$K,2,FALSE)*G188,0)+IFERROR(VLOOKUP("traveltime",'Fixed Effects'!$J:$K,2,FALSE)*H188,0)</x:f>
        <x:v>13.143447131410875</x:v>
      </x:c>
      <x:c r="Q188" t="n">
        <x:f>L188-P188</x:f>
        <x:v>-2.143447131410875</x:v>
      </x:c>
      <x:c r="R188" t="n">
        <x:f>Q188^2</x:f>
        <x:v>4.594365605153509</x:v>
      </x:c>
    </x:row>
    <x:row r="189">
      <x:c r="A189" t="n">
        <x:v>188</x:v>
      </x:c>
      <x:c r="B189" t="n">
        <x:v>2</x:v>
      </x:c>
      <x:c r="C189" t="n">
        <x:v>0</x:v>
      </x:c>
      <x:c r="D189" t="n">
        <x:v>0</x:v>
      </x:c>
      <x:c r="E189" t="n">
        <x:v>16</x:v>
      </x:c>
      <x:c r="F189" t="n">
        <x:v>1</x:v>
      </x:c>
      <x:c r="G189" t="n">
        <x:v>3</x:v>
      </x:c>
      <x:c r="H189" t="n">
        <x:v>1</x:v>
      </x:c>
      <x:c r="I189" t="str">
        <x:v>GP</x:v>
      </x:c>
      <x:c r="J189" t="str">
        <x:v>F</x:v>
      </x:c>
      <x:c r="K189" t="str">
        <x:v>U</x:v>
      </x:c>
      <x:c r="L189" t="n">
        <x:v>14</x:v>
      </x:c>
      <x:c r="M189" t="n">
        <x:v>1</x:v>
      </x:c>
      <x:c r="N189" t="n">
        <x:v>13.032776707044174</x:v>
      </x:c>
      <x:c r="O189" t="n">
        <x:v>0.9672232929558255</x:v>
      </x:c>
      <x:c r="P189" t="n">
        <x:f>'Fixed Effects'!$K$2+IFERROR(VLOOKUP("grade_period",'Fixed Effects'!$J:$K,2,FALSE)*M189,0)+IFERROR(VLOOKUP("studytime",'Fixed Effects'!$J:$K,2,FALSE)*B189,0)+IFERROR(VLOOKUP("failures",'Fixed Effects'!$J:$K,2,FALSE)*C189,0)+IFERROR(VLOOKUP("absences",'Fixed Effects'!$J:$K,2,FALSE)*D189,0)+IFERROR(VLOOKUP("age",'Fixed Effects'!$J:$K,2,FALSE)*E189,0)+IFERROR(VLOOKUP("Medu",'Fixed Effects'!$J:$K,2,FALSE)*F189,0)+IFERROR(VLOOKUP("Fedu",'Fixed Effects'!$J:$K,2,FALSE)*G189,0)+IFERROR(VLOOKUP("traveltime",'Fixed Effects'!$J:$K,2,FALSE)*H189,0)</x:f>
        <x:v>12.118068955109365</x:v>
      </x:c>
      <x:c r="Q189" t="n">
        <x:f>L189-P189</x:f>
        <x:v>1.881931044890635</x:v>
      </x:c>
      <x:c r="R189" t="n">
        <x:f>Q189^2</x:f>
        <x:v>3.541664457723157</x:v>
      </x:c>
    </x:row>
    <x:row r="190">
      <x:c r="A190" t="n">
        <x:v>189</x:v>
      </x:c>
      <x:c r="B190" t="n">
        <x:v>2</x:v>
      </x:c>
      <x:c r="C190" t="n">
        <x:v>0</x:v>
      </x:c>
      <x:c r="D190" t="n">
        <x:v>0</x:v>
      </x:c>
      <x:c r="E190" t="n">
        <x:v>16</x:v>
      </x:c>
      <x:c r="F190" t="n">
        <x:v>3</x:v>
      </x:c>
      <x:c r="G190" t="n">
        <x:v>3</x:v>
      </x:c>
      <x:c r="H190" t="n">
        <x:v>2</x:v>
      </x:c>
      <x:c r="I190" t="str">
        <x:v>GP</x:v>
      </x:c>
      <x:c r="J190" t="str">
        <x:v>F</x:v>
      </x:c>
      <x:c r="K190" t="str">
        <x:v>U</x:v>
      </x:c>
      <x:c r="L190" t="n">
        <x:v>14</x:v>
      </x:c>
      <x:c r="M190" t="n">
        <x:v>1</x:v>
      </x:c>
      <x:c r="N190" t="n">
        <x:v>14.001968340033152</x:v>
      </x:c>
      <x:c r="O190" t="n">
        <x:v>-0.0019683400331516054</x:v>
      </x:c>
      <x:c r="P190" t="n">
        <x:f>'Fixed Effects'!$K$2+IFERROR(VLOOKUP("grade_period",'Fixed Effects'!$J:$K,2,FALSE)*M190,0)+IFERROR(VLOOKUP("studytime",'Fixed Effects'!$J:$K,2,FALSE)*B190,0)+IFERROR(VLOOKUP("failures",'Fixed Effects'!$J:$K,2,FALSE)*C190,0)+IFERROR(VLOOKUP("absences",'Fixed Effects'!$J:$K,2,FALSE)*D190,0)+IFERROR(VLOOKUP("age",'Fixed Effects'!$J:$K,2,FALSE)*E190,0)+IFERROR(VLOOKUP("Medu",'Fixed Effects'!$J:$K,2,FALSE)*F190,0)+IFERROR(VLOOKUP("Fedu",'Fixed Effects'!$J:$K,2,FALSE)*G190,0)+IFERROR(VLOOKUP("traveltime",'Fixed Effects'!$J:$K,2,FALSE)*H190,0)</x:f>
        <x:v>12.674852646578099</x:v>
      </x:c>
      <x:c r="Q190" t="n">
        <x:f>L190-P190</x:f>
        <x:v>1.325147353421901</x:v>
      </x:c>
      <x:c r="R190" t="n">
        <x:f>Q190^2</x:f>
        <x:v>1.7560155082810684</x:v>
      </x:c>
    </x:row>
    <x:row r="191">
      <x:c r="A191" t="n">
        <x:v>190</x:v>
      </x:c>
      <x:c r="B191" t="n">
        <x:v>2</x:v>
      </x:c>
      <x:c r="C191" t="n">
        <x:v>0</x:v>
      </x:c>
      <x:c r="D191" t="n">
        <x:v>0</x:v>
      </x:c>
      <x:c r="E191" t="n">
        <x:v>17</x:v>
      </x:c>
      <x:c r="F191" t="n">
        <x:v>4</x:v>
      </x:c>
      <x:c r="G191" t="n">
        <x:v>3</x:v>
      </x:c>
      <x:c r="H191" t="n">
        <x:v>2</x:v>
      </x:c>
      <x:c r="I191" t="str">
        <x:v>GP</x:v>
      </x:c>
      <x:c r="J191" t="str">
        <x:v>M</x:v>
      </x:c>
      <x:c r="K191" t="str">
        <x:v>U</x:v>
      </x:c>
      <x:c r="L191" t="n">
        <x:v>10</x:v>
      </x:c>
      <x:c r="M191" t="n">
        <x:v>1</x:v>
      </x:c>
      <x:c r="N191" t="n">
        <x:v>10.571976517860342</x:v>
      </x:c>
      <x:c r="O191" t="n">
        <x:v>-0.5719765178603424</x:v>
      </x:c>
      <x:c r="P191" t="n">
        <x:f>'Fixed Effects'!$K$2+IFERROR(VLOOKUP("grade_period",'Fixed Effects'!$J:$K,2,FALSE)*M191,0)+IFERROR(VLOOKUP("studytime",'Fixed Effects'!$J:$K,2,FALSE)*B191,0)+IFERROR(VLOOKUP("failures",'Fixed Effects'!$J:$K,2,FALSE)*C191,0)+IFERROR(VLOOKUP("absences",'Fixed Effects'!$J:$K,2,FALSE)*D191,0)+IFERROR(VLOOKUP("age",'Fixed Effects'!$J:$K,2,FALSE)*E191,0)+IFERROR(VLOOKUP("Medu",'Fixed Effects'!$J:$K,2,FALSE)*F191,0)+IFERROR(VLOOKUP("Fedu",'Fixed Effects'!$J:$K,2,FALSE)*G191,0)+IFERROR(VLOOKUP("traveltime",'Fixed Effects'!$J:$K,2,FALSE)*H191,0)</x:f>
        <x:v>12.994115743405045</x:v>
      </x:c>
      <x:c r="Q191" t="n">
        <x:f>L191-P191</x:f>
        <x:v>-2.994115743405045</x:v>
      </x:c>
      <x:c r="R191" t="n">
        <x:f>Q191^2</x:f>
        <x:v>8.964729084905946</x:v>
      </x:c>
    </x:row>
    <x:row r="192">
      <x:c r="A192" t="n">
        <x:v>191</x:v>
      </x:c>
      <x:c r="B192" t="n">
        <x:v>2</x:v>
      </x:c>
      <x:c r="C192" t="n">
        <x:v>0</x:v>
      </x:c>
      <x:c r="D192" t="n">
        <x:v>0</x:v>
      </x:c>
      <x:c r="E192" t="n">
        <x:v>16</x:v>
      </x:c>
      <x:c r="F192" t="n">
        <x:v>2</x:v>
      </x:c>
      <x:c r="G192" t="n">
        <x:v>2</x:v>
      </x:c>
      <x:c r="H192" t="n">
        <x:v>2</x:v>
      </x:c>
      <x:c r="I192" t="str">
        <x:v>GP</x:v>
      </x:c>
      <x:c r="J192" t="str">
        <x:v>F</x:v>
      </x:c>
      <x:c r="K192" t="str">
        <x:v>U</x:v>
      </x:c>
      <x:c r="L192" t="n">
        <x:v>13</x:v>
      </x:c>
      <x:c r="M192" t="n">
        <x:v>1</x:v>
      </x:c>
      <x:c r="N192" t="n">
        <x:v>12.731286787247594</x:v>
      </x:c>
      <x:c r="O192" t="n">
        <x:v>0.2687132127524059</x:v>
      </x:c>
      <x:c r="P192" t="n">
        <x:f>'Fixed Effects'!$K$2+IFERROR(VLOOKUP("grade_period",'Fixed Effects'!$J:$K,2,FALSE)*M192,0)+IFERROR(VLOOKUP("studytime",'Fixed Effects'!$J:$K,2,FALSE)*B192,0)+IFERROR(VLOOKUP("failures",'Fixed Effects'!$J:$K,2,FALSE)*C192,0)+IFERROR(VLOOKUP("absences",'Fixed Effects'!$J:$K,2,FALSE)*D192,0)+IFERROR(VLOOKUP("age",'Fixed Effects'!$J:$K,2,FALSE)*E192,0)+IFERROR(VLOOKUP("Medu",'Fixed Effects'!$J:$K,2,FALSE)*F192,0)+IFERROR(VLOOKUP("Fedu",'Fixed Effects'!$J:$K,2,FALSE)*G192,0)+IFERROR(VLOOKUP("traveltime",'Fixed Effects'!$J:$K,2,FALSE)*H192,0)</x:f>
        <x:v>12.242842349527717</x:v>
      </x:c>
      <x:c r="Q192" t="n">
        <x:f>L192-P192</x:f>
        <x:v>0.7571576504722834</x:v>
      </x:c>
      <x:c r="R192" t="n">
        <x:f>Q192^2</x:f>
        <x:v>0.5732877076687085</x:v>
      </x:c>
    </x:row>
    <x:row r="193">
      <x:c r="A193" t="n">
        <x:v>192</x:v>
      </x:c>
      <x:c r="B193" t="n">
        <x:v>2</x:v>
      </x:c>
      <x:c r="C193" t="n">
        <x:v>0</x:v>
      </x:c>
      <x:c r="D193" t="n">
        <x:v>4</x:v>
      </x:c>
      <x:c r="E193" t="n">
        <x:v>17</x:v>
      </x:c>
      <x:c r="F193" t="n">
        <x:v>3</x:v>
      </x:c>
      <x:c r="G193" t="n">
        <x:v>3</x:v>
      </x:c>
      <x:c r="H193" t="n">
        <x:v>1</x:v>
      </x:c>
      <x:c r="I193" t="str">
        <x:v>GP</x:v>
      </x:c>
      <x:c r="J193" t="str">
        <x:v>M</x:v>
      </x:c>
      <x:c r="K193" t="str">
        <x:v>U</x:v>
      </x:c>
      <x:c r="L193" t="n">
        <x:v>11</x:v>
      </x:c>
      <x:c r="M193" t="n">
        <x:v>1</x:v>
      </x:c>
      <x:c r="N193" t="n">
        <x:v>9.91332457315555</x:v>
      </x:c>
      <x:c r="O193" t="n">
        <x:v>1.0866754268444492</x:v>
      </x:c>
      <x:c r="P193" t="n">
        <x:f>'Fixed Effects'!$K$2+IFERROR(VLOOKUP("grade_period",'Fixed Effects'!$J:$K,2,FALSE)*M193,0)+IFERROR(VLOOKUP("studytime",'Fixed Effects'!$J:$K,2,FALSE)*B193,0)+IFERROR(VLOOKUP("failures",'Fixed Effects'!$J:$K,2,FALSE)*C193,0)+IFERROR(VLOOKUP("absences",'Fixed Effects'!$J:$K,2,FALSE)*D193,0)+IFERROR(VLOOKUP("age",'Fixed Effects'!$J:$K,2,FALSE)*E193,0)+IFERROR(VLOOKUP("Medu",'Fixed Effects'!$J:$K,2,FALSE)*F193,0)+IFERROR(VLOOKUP("Fedu",'Fixed Effects'!$J:$K,2,FALSE)*G193,0)+IFERROR(VLOOKUP("traveltime",'Fixed Effects'!$J:$K,2,FALSE)*H193,0)</x:f>
        <x:v>12.442750724520423</x:v>
      </x:c>
      <x:c r="Q193" t="n">
        <x:f>L193-P193</x:f>
        <x:v>-1.4427507245204225</x:v>
      </x:c>
      <x:c r="R193" t="n">
        <x:f>Q193^2</x:f>
        <x:v>2.0815296531042042</x:v>
      </x:c>
    </x:row>
    <x:row r="194">
      <x:c r="A194" t="n">
        <x:v>193</x:v>
      </x:c>
      <x:c r="B194" t="n">
        <x:v>1</x:v>
      </x:c>
      <x:c r="C194" t="n">
        <x:v>0</x:v>
      </x:c>
      <x:c r="D194" t="n">
        <x:v>8</x:v>
      </x:c>
      <x:c r="E194" t="n">
        <x:v>16</x:v>
      </x:c>
      <x:c r="F194" t="n">
        <x:v>4</x:v>
      </x:c>
      <x:c r="G194" t="n">
        <x:v>2</x:v>
      </x:c>
      <x:c r="H194" t="n">
        <x:v>1</x:v>
      </x:c>
      <x:c r="I194" t="str">
        <x:v>GP</x:v>
      </x:c>
      <x:c r="J194" t="str">
        <x:v>M</x:v>
      </x:c>
      <x:c r="K194" t="str">
        <x:v>R</x:v>
      </x:c>
      <x:c r="L194" t="n">
        <x:v>10</x:v>
      </x:c>
      <x:c r="M194" t="n">
        <x:v>1</x:v>
      </x:c>
      <x:c r="N194" t="n">
        <x:v>9.847573709731856</x:v>
      </x:c>
      <x:c r="O194" t="n">
        <x:v>0.15242629026814392</x:v>
      </x:c>
      <x:c r="P194" t="n">
        <x:f>'Fixed Effects'!$K$2+IFERROR(VLOOKUP("grade_period",'Fixed Effects'!$J:$K,2,FALSE)*M194,0)+IFERROR(VLOOKUP("studytime",'Fixed Effects'!$J:$K,2,FALSE)*B194,0)+IFERROR(VLOOKUP("failures",'Fixed Effects'!$J:$K,2,FALSE)*C194,0)+IFERROR(VLOOKUP("absences",'Fixed Effects'!$J:$K,2,FALSE)*D194,0)+IFERROR(VLOOKUP("age",'Fixed Effects'!$J:$K,2,FALSE)*E194,0)+IFERROR(VLOOKUP("Medu",'Fixed Effects'!$J:$K,2,FALSE)*F194,0)+IFERROR(VLOOKUP("Fedu",'Fixed Effects'!$J:$K,2,FALSE)*G194,0)+IFERROR(VLOOKUP("traveltime",'Fixed Effects'!$J:$K,2,FALSE)*H194,0)</x:f>
        <x:v>11.781196951806901</x:v>
      </x:c>
      <x:c r="Q194" t="n">
        <x:f>L194-P194</x:f>
        <x:v>-1.7811969518069013</x:v>
      </x:c>
      <x:c r="R194" t="n">
        <x:f>Q194^2</x:f>
        <x:v>3.172662581126197</x:v>
      </x:c>
    </x:row>
    <x:row r="195">
      <x:c r="A195" t="n">
        <x:v>194</x:v>
      </x:c>
      <x:c r="B195" t="n">
        <x:v>2</x:v>
      </x:c>
      <x:c r="C195" t="n">
        <x:v>0</x:v>
      </x:c>
      <x:c r="D195" t="n">
        <x:v>4</x:v>
      </x:c>
      <x:c r="E195" t="n">
        <x:v>17</x:v>
      </x:c>
      <x:c r="F195" t="n">
        <x:v>4</x:v>
      </x:c>
      <x:c r="G195" t="n">
        <x:v>3</x:v>
      </x:c>
      <x:c r="H195" t="n">
        <x:v>1</x:v>
      </x:c>
      <x:c r="I195" t="str">
        <x:v>GP</x:v>
      </x:c>
      <x:c r="J195" t="str">
        <x:v>M</x:v>
      </x:c>
      <x:c r="K195" t="str">
        <x:v>U</x:v>
      </x:c>
      <x:c r="L195" t="n">
        <x:v>11</x:v>
      </x:c>
      <x:c r="M195" t="n">
        <x:v>1</x:v>
      </x:c>
      <x:c r="N195" t="n">
        <x:v>11.483193002055474</x:v>
      </x:c>
      <x:c r="O195" t="n">
        <x:v>-0.483193002055474</x:v>
      </x:c>
      <x:c r="P195" t="n">
        <x:f>'Fixed Effects'!$K$2+IFERROR(VLOOKUP("grade_period",'Fixed Effects'!$J:$K,2,FALSE)*M195,0)+IFERROR(VLOOKUP("studytime",'Fixed Effects'!$J:$K,2,FALSE)*B195,0)+IFERROR(VLOOKUP("failures",'Fixed Effects'!$J:$K,2,FALSE)*C195,0)+IFERROR(VLOOKUP("absences",'Fixed Effects'!$J:$K,2,FALSE)*D195,0)+IFERROR(VLOOKUP("age",'Fixed Effects'!$J:$K,2,FALSE)*E195,0)+IFERROR(VLOOKUP("Medu",'Fixed Effects'!$J:$K,2,FALSE)*F195,0)+IFERROR(VLOOKUP("Fedu",'Fixed Effects'!$J:$K,2,FALSE)*G195,0)+IFERROR(VLOOKUP("traveltime",'Fixed Effects'!$J:$K,2,FALSE)*H195,0)</x:f>
        <x:v>12.716855506944604</x:v>
      </x:c>
      <x:c r="Q195" t="n">
        <x:f>L195-P195</x:f>
        <x:v>-1.7168555069446043</x:v>
      </x:c>
      <x:c r="R195" t="n">
        <x:f>Q195^2</x:f>
        <x:v>2.9475928317260145</x:v>
      </x:c>
    </x:row>
    <x:row r="196">
      <x:c r="A196" t="n">
        <x:v>195</x:v>
      </x:c>
      <x:c r="B196" t="n">
        <x:v>2</x:v>
      </x:c>
      <x:c r="C196" t="n">
        <x:v>0</x:v>
      </x:c>
      <x:c r="D196" t="n">
        <x:v>4</x:v>
      </x:c>
      <x:c r="E196" t="n">
        <x:v>16</x:v>
      </x:c>
      <x:c r="F196" t="n">
        <x:v>4</x:v>
      </x:c>
      <x:c r="G196" t="n">
        <x:v>3</x:v>
      </x:c>
      <x:c r="H196" t="n">
        <x:v>1</x:v>
      </x:c>
      <x:c r="I196" t="str">
        <x:v>GP</x:v>
      </x:c>
      <x:c r="J196" t="str">
        <x:v>M</x:v>
      </x:c>
      <x:c r="K196" t="str">
        <x:v>U</x:v>
      </x:c>
      <x:c r="L196" t="n">
        <x:v>11</x:v>
      </x:c>
      <x:c r="M196" t="n">
        <x:v>1</x:v>
      </x:c>
      <x:c r="N196" t="n">
        <x:v>10.549564912387</x:v>
      </x:c>
      <x:c r="O196" t="n">
        <x:v>0.4504350876130001</x:v>
      </x:c>
      <x:c r="P196" t="n">
        <x:f>'Fixed Effects'!$K$2+IFERROR(VLOOKUP("grade_period",'Fixed Effects'!$J:$K,2,FALSE)*M196,0)+IFERROR(VLOOKUP("studytime",'Fixed Effects'!$J:$K,2,FALSE)*B196,0)+IFERROR(VLOOKUP("failures",'Fixed Effects'!$J:$K,2,FALSE)*C196,0)+IFERROR(VLOOKUP("absences",'Fixed Effects'!$J:$K,2,FALSE)*D196,0)+IFERROR(VLOOKUP("age",'Fixed Effects'!$J:$K,2,FALSE)*E196,0)+IFERROR(VLOOKUP("Medu",'Fixed Effects'!$J:$K,2,FALSE)*F196,0)+IFERROR(VLOOKUP("Fedu",'Fixed Effects'!$J:$K,2,FALSE)*G196,0)+IFERROR(VLOOKUP("traveltime",'Fixed Effects'!$J:$K,2,FALSE)*H196,0)</x:f>
        <x:v>12.671697192541838</x:v>
      </x:c>
      <x:c r="Q196" t="n">
        <x:f>L196-P196</x:f>
        <x:v>-1.6716971925418385</x:v>
      </x:c>
      <x:c r="R196" t="n">
        <x:f>Q196^2</x:f>
        <x:v>2.7945715035522647</x:v>
      </x:c>
    </x:row>
    <x:row r="197">
      <x:c r="A197" t="n">
        <x:v>196</x:v>
      </x:c>
      <x:c r="B197" t="n">
        <x:v>2</x:v>
      </x:c>
      <x:c r="C197" t="n">
        <x:v>0</x:v>
      </x:c>
      <x:c r="D197" t="n">
        <x:v>0</x:v>
      </x:c>
      <x:c r="E197" t="n">
        <x:v>16</x:v>
      </x:c>
      <x:c r="F197" t="n">
        <x:v>3</x:v>
      </x:c>
      <x:c r="G197" t="n">
        <x:v>3</x:v>
      </x:c>
      <x:c r="H197" t="n">
        <x:v>1</x:v>
      </x:c>
      <x:c r="I197" t="str">
        <x:v>GP</x:v>
      </x:c>
      <x:c r="J197" t="str">
        <x:v>M</x:v>
      </x:c>
      <x:c r="K197" t="str">
        <x:v>U</x:v>
      </x:c>
      <x:c r="L197" t="n">
        <x:v>11</x:v>
      </x:c>
      <x:c r="M197" t="n">
        <x:v>1</x:v>
      </x:c>
      <x:c r="N197" t="n">
        <x:v>11.789840381329626</x:v>
      </x:c>
      <x:c r="O197" t="n">
        <x:v>-0.7898403813296255</x:v>
      </x:c>
      <x:c r="P197" t="n">
        <x:f>'Fixed Effects'!$K$2+IFERROR(VLOOKUP("grade_period",'Fixed Effects'!$J:$K,2,FALSE)*M197,0)+IFERROR(VLOOKUP("studytime",'Fixed Effects'!$J:$K,2,FALSE)*B197,0)+IFERROR(VLOOKUP("failures",'Fixed Effects'!$J:$K,2,FALSE)*C197,0)+IFERROR(VLOOKUP("absences",'Fixed Effects'!$J:$K,2,FALSE)*D197,0)+IFERROR(VLOOKUP("age",'Fixed Effects'!$J:$K,2,FALSE)*E197,0)+IFERROR(VLOOKUP("Medu",'Fixed Effects'!$J:$K,2,FALSE)*F197,0)+IFERROR(VLOOKUP("Fedu",'Fixed Effects'!$J:$K,2,FALSE)*G197,0)+IFERROR(VLOOKUP("traveltime",'Fixed Effects'!$J:$K,2,FALSE)*H197,0)</x:f>
        <x:v>12.66627851995773</x:v>
      </x:c>
      <x:c r="Q197" t="n">
        <x:f>L197-P197</x:f>
        <x:v>-1.6662785199577304</x:v>
      </x:c>
      <x:c r="R197" t="n">
        <x:f>Q197^2</x:f>
        <x:v>2.7764841060725245</x:v>
      </x:c>
    </x:row>
    <x:row r="198">
      <x:c r="A198" t="n">
        <x:v>197</x:v>
      </x:c>
      <x:c r="B198" t="n">
        <x:v>2</x:v>
      </x:c>
      <x:c r="C198" t="n">
        <x:v>0</x:v>
      </x:c>
      <x:c r="D198" t="n">
        <x:v>0</x:v>
      </x:c>
      <x:c r="E198" t="n">
        <x:v>17</x:v>
      </x:c>
      <x:c r="F198" t="n">
        <x:v>2</x:v>
      </x:c>
      <x:c r="G198" t="n">
        <x:v>4</x:v>
      </x:c>
      <x:c r="H198" t="n">
        <x:v>1</x:v>
      </x:c>
      <x:c r="I198" t="str">
        <x:v>GP</x:v>
      </x:c>
      <x:c r="J198" t="str">
        <x:v>F</x:v>
      </x:c>
      <x:c r="K198" t="str">
        <x:v>U</x:v>
      </x:c>
      <x:c r="L198" t="n">
        <x:v>17</x:v>
      </x:c>
      <x:c r="M198" t="n">
        <x:v>1</x:v>
      </x:c>
      <x:c r="N198" t="n">
        <x:v>16.787901506725014</x:v>
      </x:c>
      <x:c r="O198" t="n">
        <x:v>0.2120984932749863</x:v>
      </x:c>
      <x:c r="P198" t="n">
        <x:f>'Fixed Effects'!$K$2+IFERROR(VLOOKUP("grade_period",'Fixed Effects'!$J:$K,2,FALSE)*M198,0)+IFERROR(VLOOKUP("studytime",'Fixed Effects'!$J:$K,2,FALSE)*B198,0)+IFERROR(VLOOKUP("failures",'Fixed Effects'!$J:$K,2,FALSE)*C198,0)+IFERROR(VLOOKUP("absences",'Fixed Effects'!$J:$K,2,FALSE)*D198,0)+IFERROR(VLOOKUP("age",'Fixed Effects'!$J:$K,2,FALSE)*E198,0)+IFERROR(VLOOKUP("Medu",'Fixed Effects'!$J:$K,2,FALSE)*F198,0)+IFERROR(VLOOKUP("Fedu",'Fixed Effects'!$J:$K,2,FALSE)*G198,0)+IFERROR(VLOOKUP("traveltime",'Fixed Effects'!$J:$K,2,FALSE)*H198,0)</x:f>
        <x:v>12.59523756656251</x:v>
      </x:c>
      <x:c r="Q198" t="n">
        <x:f>L198-P198</x:f>
        <x:v>4.40476243343749</x:v>
      </x:c>
      <x:c r="R198" t="n">
        <x:f>Q198^2</x:f>
        <x:v>19.40193209502216</x:v>
      </x:c>
    </x:row>
    <x:row r="199">
      <x:c r="A199" t="n">
        <x:v>198</x:v>
      </x:c>
      <x:c r="B199" t="n">
        <x:v>2</x:v>
      </x:c>
      <x:c r="C199" t="n">
        <x:v>0</x:v>
      </x:c>
      <x:c r="D199" t="n">
        <x:v>32</x:v>
      </x:c>
      <x:c r="E199" t="n">
        <x:v>17</x:v>
      </x:c>
      <x:c r="F199" t="n">
        <x:v>3</x:v>
      </x:c>
      <x:c r="G199" t="n">
        <x:v>3</x:v>
      </x:c>
      <x:c r="H199" t="n">
        <x:v>1</x:v>
      </x:c>
      <x:c r="I199" t="str">
        <x:v>GP</x:v>
      </x:c>
      <x:c r="J199" t="str">
        <x:v>F</x:v>
      </x:c>
      <x:c r="K199" t="str">
        <x:v>U</x:v>
      </x:c>
      <x:c r="L199" t="n">
        <x:v>14</x:v>
      </x:c>
      <x:c r="M199" t="n">
        <x:v>1</x:v>
      </x:c>
      <x:c r="N199" t="n">
        <x:v>13.234772358493776</x:v>
      </x:c>
      <x:c r="O199" t="n">
        <x:v>0.7652276415062236</x:v>
      </x:c>
      <x:c r="P199" t="n">
        <x:f>'Fixed Effects'!$K$2+IFERROR(VLOOKUP("grade_period",'Fixed Effects'!$J:$K,2,FALSE)*M199,0)+IFERROR(VLOOKUP("studytime",'Fixed Effects'!$J:$K,2,FALSE)*B199,0)+IFERROR(VLOOKUP("failures",'Fixed Effects'!$J:$K,2,FALSE)*C199,0)+IFERROR(VLOOKUP("absences",'Fixed Effects'!$J:$K,2,FALSE)*D199,0)+IFERROR(VLOOKUP("age",'Fixed Effects'!$J:$K,2,FALSE)*E199,0)+IFERROR(VLOOKUP("Medu",'Fixed Effects'!$J:$K,2,FALSE)*F199,0)+IFERROR(VLOOKUP("Fedu",'Fixed Effects'!$J:$K,2,FALSE)*G199,0)+IFERROR(VLOOKUP("traveltime",'Fixed Effects'!$J:$K,2,FALSE)*H199,0)</x:f>
        <x:v>10.561947955639898</x:v>
      </x:c>
      <x:c r="Q199" t="n">
        <x:f>L199-P199</x:f>
        <x:v>3.438052044360102</x:v>
      </x:c>
      <x:c r="R199" t="n">
        <x:f>Q199^2</x:f>
        <x:v>11.820201859728678</x:v>
      </x:c>
    </x:row>
    <x:row r="200">
      <x:c r="A200" t="n">
        <x:v>199</x:v>
      </x:c>
      <x:c r="B200" t="n">
        <x:v>2</x:v>
      </x:c>
      <x:c r="C200" t="n">
        <x:v>0</x:v>
      </x:c>
      <x:c r="D200" t="n">
        <x:v>8</x:v>
      </x:c>
      <x:c r="E200" t="n">
        <x:v>16</x:v>
      </x:c>
      <x:c r="F200" t="n">
        <x:v>3</x:v>
      </x:c>
      <x:c r="G200" t="n">
        <x:v>2</x:v>
      </x:c>
      <x:c r="H200" t="n">
        <x:v>1</x:v>
      </x:c>
      <x:c r="I200" t="str">
        <x:v>GP</x:v>
      </x:c>
      <x:c r="J200" t="str">
        <x:v>F</x:v>
      </x:c>
      <x:c r="K200" t="str">
        <x:v>U</x:v>
      </x:c>
      <x:c r="L200" t="n">
        <x:v>14</x:v>
      </x:c>
      <x:c r="M200" t="n">
        <x:v>1</x:v>
      </x:c>
      <x:c r="N200" t="n">
        <x:v>14.573369022617626</x:v>
      </x:c>
      <x:c r="O200" t="n">
        <x:v>-0.5733690226176265</x:v>
      </x:c>
      <x:c r="P200" t="n">
        <x:f>'Fixed Effects'!$K$2+IFERROR(VLOOKUP("grade_period",'Fixed Effects'!$J:$K,2,FALSE)*M200,0)+IFERROR(VLOOKUP("studytime",'Fixed Effects'!$J:$K,2,FALSE)*B200,0)+IFERROR(VLOOKUP("failures",'Fixed Effects'!$J:$K,2,FALSE)*C200,0)+IFERROR(VLOOKUP("absences",'Fixed Effects'!$J:$K,2,FALSE)*D200,0)+IFERROR(VLOOKUP("age",'Fixed Effects'!$J:$K,2,FALSE)*E200,0)+IFERROR(VLOOKUP("Medu",'Fixed Effects'!$J:$K,2,FALSE)*F200,0)+IFERROR(VLOOKUP("Fedu",'Fixed Effects'!$J:$K,2,FALSE)*G200,0)+IFERROR(VLOOKUP("traveltime",'Fixed Effects'!$J:$K,2,FALSE)*H200,0)</x:f>
        <x:v>11.971000785651382</x:v>
      </x:c>
      <x:c r="Q200" t="n">
        <x:f>L200-P200</x:f>
        <x:v>2.0289992143486177</x:v>
      </x:c>
      <x:c r="R200" t="n">
        <x:f>Q200^2</x:f>
        <x:v>4.116837811827308</x:v>
      </x:c>
    </x:row>
    <x:row r="201">
      <x:c r="A201" t="n">
        <x:v>200</x:v>
      </x:c>
      <x:c r="B201" t="n">
        <x:v>2</x:v>
      </x:c>
      <x:c r="C201" t="n">
        <x:v>0</x:v>
      </x:c>
      <x:c r="D201" t="n">
        <x:v>6</x:v>
      </x:c>
      <x:c r="E201" t="n">
        <x:v>17</x:v>
      </x:c>
      <x:c r="F201" t="n">
        <x:v>3</x:v>
      </x:c>
      <x:c r="G201" t="n">
        <x:v>3</x:v>
      </x:c>
      <x:c r="H201" t="n">
        <x:v>1</x:v>
      </x:c>
      <x:c r="I201" t="str">
        <x:v>GP</x:v>
      </x:c>
      <x:c r="J201" t="str">
        <x:v>M</x:v>
      </x:c>
      <x:c r="K201" t="str">
        <x:v>U</x:v>
      </x:c>
      <x:c r="L201" t="n">
        <x:v>11</x:v>
      </x:c>
      <x:c r="M201" t="n">
        <x:v>1</x:v>
      </x:c>
      <x:c r="N201" t="n">
        <x:v>12.385290517301293</x:v>
      </x:c>
      <x:c r="O201" t="n">
        <x:v>-1.3852905173012928</x:v>
      </x:c>
      <x:c r="P201" t="n">
        <x:f>'Fixed Effects'!$K$2+IFERROR(VLOOKUP("grade_period",'Fixed Effects'!$J:$K,2,FALSE)*M201,0)+IFERROR(VLOOKUP("studytime",'Fixed Effects'!$J:$K,2,FALSE)*B201,0)+IFERROR(VLOOKUP("failures",'Fixed Effects'!$J:$K,2,FALSE)*C201,0)+IFERROR(VLOOKUP("absences",'Fixed Effects'!$J:$K,2,FALSE)*D201,0)+IFERROR(VLOOKUP("age",'Fixed Effects'!$J:$K,2,FALSE)*E201,0)+IFERROR(VLOOKUP("Medu",'Fixed Effects'!$J:$K,2,FALSE)*F201,0)+IFERROR(VLOOKUP("Fedu",'Fixed Effects'!$J:$K,2,FALSE)*G201,0)+IFERROR(VLOOKUP("traveltime",'Fixed Effects'!$J:$K,2,FALSE)*H201,0)</x:f>
        <x:v>12.308407669600385</x:v>
      </x:c>
      <x:c r="Q201" t="n">
        <x:f>L201-P201</x:f>
        <x:v>-1.3084076696003848</x:v>
      </x:c>
      <x:c r="R201" t="n">
        <x:f>Q201^2</x:f>
        <x:v>1.7119306298691097</x:v>
      </x:c>
    </x:row>
    <x:row r="202">
      <x:c r="A202" t="n">
        <x:v>201</x:v>
      </x:c>
      <x:c r="B202" t="n">
        <x:v>1</x:v>
      </x:c>
      <x:c r="C202" t="n">
        <x:v>0</x:v>
      </x:c>
      <x:c r="D202" t="n">
        <x:v>0</x:v>
      </x:c>
      <x:c r="E202" t="n">
        <x:v>16</x:v>
      </x:c>
      <x:c r="F202" t="n">
        <x:v>1</x:v>
      </x:c>
      <x:c r="G202" t="n">
        <x:v>2</x:v>
      </x:c>
      <x:c r="H202" t="n">
        <x:v>1</x:v>
      </x:c>
      <x:c r="I202" t="str">
        <x:v>GP</x:v>
      </x:c>
      <x:c r="J202" t="str">
        <x:v>M</x:v>
      </x:c>
      <x:c r="K202" t="str">
        <x:v>U</x:v>
      </x:c>
      <x:c r="L202" t="n">
        <x:v>10</x:v>
      </x:c>
      <x:c r="M202" t="n">
        <x:v>1</x:v>
      </x:c>
      <x:c r="N202" t="n">
        <x:v>9.847532785918101</x:v>
      </x:c>
      <x:c r="O202" t="n">
        <x:v>0.15246721408189856</x:v>
      </x:c>
      <x:c r="P202" t="n">
        <x:f>'Fixed Effects'!$K$2+IFERROR(VLOOKUP("grade_period",'Fixed Effects'!$J:$K,2,FALSE)*M202,0)+IFERROR(VLOOKUP("studytime",'Fixed Effects'!$J:$K,2,FALSE)*B202,0)+IFERROR(VLOOKUP("failures",'Fixed Effects'!$J:$K,2,FALSE)*C202,0)+IFERROR(VLOOKUP("absences",'Fixed Effects'!$J:$K,2,FALSE)*D202,0)+IFERROR(VLOOKUP("age",'Fixed Effects'!$J:$K,2,FALSE)*E202,0)+IFERROR(VLOOKUP("Medu",'Fixed Effects'!$J:$K,2,FALSE)*F202,0)+IFERROR(VLOOKUP("Fedu",'Fixed Effects'!$J:$K,2,FALSE)*G202,0)+IFERROR(VLOOKUP("traveltime",'Fixed Effects'!$J:$K,2,FALSE)*H202,0)</x:f>
        <x:v>11.496254824214503</x:v>
      </x:c>
      <x:c r="Q202" t="n">
        <x:f>L202-P202</x:f>
        <x:v>-1.4962548242145033</x:v>
      </x:c>
      <x:c r="R202" t="n">
        <x:f>Q202^2</x:f>
        <x:v>2.238778498985174</x:v>
      </x:c>
    </x:row>
    <x:row r="203">
      <x:c r="A203" t="n">
        <x:v>202</x:v>
      </x:c>
      <x:c r="B203" t="n">
        <x:v>2</x:v>
      </x:c>
      <x:c r="C203" t="n">
        <x:v>0</x:v>
      </x:c>
      <x:c r="D203" t="n">
        <x:v>0</x:v>
      </x:c>
      <x:c r="E203" t="n">
        <x:v>16</x:v>
      </x:c>
      <x:c r="F203" t="n">
        <x:v>2</x:v>
      </x:c>
      <x:c r="G203" t="n">
        <x:v>1</x:v>
      </x:c>
      <x:c r="H203" t="n">
        <x:v>1</x:v>
      </x:c>
      <x:c r="I203" t="str">
        <x:v>GP</x:v>
      </x:c>
      <x:c r="J203" t="str">
        <x:v>M</x:v>
      </x:c>
      <x:c r="K203" t="str">
        <x:v>U</x:v>
      </x:c>
      <x:c r="L203" t="n">
        <x:v>13</x:v>
      </x:c>
      <x:c r="M203" t="n">
        <x:v>1</x:v>
      </x:c>
      <x:c r="N203" t="n">
        <x:v>13.91997601911206</x:v>
      </x:c>
      <x:c r="O203" t="n">
        <x:v>-0.9199760191120596</x:v>
      </x:c>
      <x:c r="P203" t="n">
        <x:f>'Fixed Effects'!$K$2+IFERROR(VLOOKUP("grade_period",'Fixed Effects'!$J:$K,2,FALSE)*M203,0)+IFERROR(VLOOKUP("studytime",'Fixed Effects'!$J:$K,2,FALSE)*B203,0)+IFERROR(VLOOKUP("failures",'Fixed Effects'!$J:$K,2,FALSE)*C203,0)+IFERROR(VLOOKUP("absences",'Fixed Effects'!$J:$K,2,FALSE)*D203,0)+IFERROR(VLOOKUP("age",'Fixed Effects'!$J:$K,2,FALSE)*E203,0)+IFERROR(VLOOKUP("Medu",'Fixed Effects'!$J:$K,2,FALSE)*F203,0)+IFERROR(VLOOKUP("Fedu",'Fixed Effects'!$J:$K,2,FALSE)*G203,0)+IFERROR(VLOOKUP("traveltime",'Fixed Effects'!$J:$K,2,FALSE)*H203,0)</x:f>
        <x:v>12.076362708281147</x:v>
      </x:c>
      <x:c r="Q203" t="n">
        <x:f>L203-P203</x:f>
        <x:v>0.9236372917188529</x:v>
      </x:c>
      <x:c r="R203" t="n">
        <x:f>Q203^2</x:f>
        <x:v>0.8531058466537373</x:v>
      </x:c>
    </x:row>
    <x:row r="204">
      <x:c r="A204" t="n">
        <x:v>203</x:v>
      </x:c>
      <x:c r="B204" t="n">
        <x:v>2</x:v>
      </x:c>
      <x:c r="C204" t="n">
        <x:v>0</x:v>
      </x:c>
      <x:c r="D204" t="n">
        <x:v>10</x:v>
      </x:c>
      <x:c r="E204" t="n">
        <x:v>17</x:v>
      </x:c>
      <x:c r="F204" t="n">
        <x:v>3</x:v>
      </x:c>
      <x:c r="G204" t="n">
        <x:v>3</x:v>
      </x:c>
      <x:c r="H204" t="n">
        <x:v>1</x:v>
      </x:c>
      <x:c r="I204" t="str">
        <x:v>GP</x:v>
      </x:c>
      <x:c r="J204" t="str">
        <x:v>F</x:v>
      </x:c>
      <x:c r="K204" t="str">
        <x:v>U</x:v>
      </x:c>
      <x:c r="L204" t="n">
        <x:v>12</x:v>
      </x:c>
      <x:c r="M204" t="n">
        <x:v>1</x:v>
      </x:c>
      <x:c r="N204" t="n">
        <x:v>12.717167677191691</x:v>
      </x:c>
      <x:c r="O204" t="n">
        <x:v>-0.717167677191691</x:v>
      </x:c>
      <x:c r="P204" t="n">
        <x:f>'Fixed Effects'!$K$2+IFERROR(VLOOKUP("grade_period",'Fixed Effects'!$J:$K,2,FALSE)*M204,0)+IFERROR(VLOOKUP("studytime",'Fixed Effects'!$J:$K,2,FALSE)*B204,0)+IFERROR(VLOOKUP("failures",'Fixed Effects'!$J:$K,2,FALSE)*C204,0)+IFERROR(VLOOKUP("absences",'Fixed Effects'!$J:$K,2,FALSE)*D204,0)+IFERROR(VLOOKUP("age",'Fixed Effects'!$J:$K,2,FALSE)*E204,0)+IFERROR(VLOOKUP("Medu",'Fixed Effects'!$J:$K,2,FALSE)*F204,0)+IFERROR(VLOOKUP("Fedu",'Fixed Effects'!$J:$K,2,FALSE)*G204,0)+IFERROR(VLOOKUP("traveltime",'Fixed Effects'!$J:$K,2,FALSE)*H204,0)</x:f>
        <x:v>12.03972155976031</x:v>
      </x:c>
      <x:c r="Q204" t="n">
        <x:f>L204-P204</x:f>
        <x:v>-0.03972155976030933</x:v>
      </x:c>
      <x:c r="R204" t="n">
        <x:f>Q204^2</x:f>
        <x:v>0.0015778023097918255</x:v>
      </x:c>
    </x:row>
    <x:row r="205">
      <x:c r="A205" t="n">
        <x:v>204</x:v>
      </x:c>
      <x:c r="B205" t="n">
        <x:v>2</x:v>
      </x:c>
      <x:c r="C205" t="n">
        <x:v>0</x:v>
      </x:c>
      <x:c r="D205" t="n">
        <x:v>6</x:v>
      </x:c>
      <x:c r="E205" t="n">
        <x:v>17</x:v>
      </x:c>
      <x:c r="F205" t="n">
        <x:v>1</x:v>
      </x:c>
      <x:c r="G205" t="n">
        <x:v>2</x:v>
      </x:c>
      <x:c r="H205" t="n">
        <x:v>1</x:v>
      </x:c>
      <x:c r="I205" t="str">
        <x:v>GP</x:v>
      </x:c>
      <x:c r="J205" t="str">
        <x:v>M</x:v>
      </x:c>
      <x:c r="K205" t="str">
        <x:v>R</x:v>
      </x:c>
      <x:c r="L205" t="n">
        <x:v>9</x:v>
      </x:c>
      <x:c r="M205" t="n">
        <x:v>1</x:v>
      </x:c>
      <x:c r="N205" t="n">
        <x:v>9.214811842633456</x:v>
      </x:c>
      <x:c r="O205" t="n">
        <x:v>-0.21481184263345554</x:v>
      </x:c>
      <x:c r="P205" t="n">
        <x:f>'Fixed Effects'!$K$2+IFERROR(VLOOKUP("grade_period",'Fixed Effects'!$J:$K,2,FALSE)*M205,0)+IFERROR(VLOOKUP("studytime",'Fixed Effects'!$J:$K,2,FALSE)*B205,0)+IFERROR(VLOOKUP("failures",'Fixed Effects'!$J:$K,2,FALSE)*C205,0)+IFERROR(VLOOKUP("absences",'Fixed Effects'!$J:$K,2,FALSE)*D205,0)+IFERROR(VLOOKUP("age",'Fixed Effects'!$J:$K,2,FALSE)*E205,0)+IFERROR(VLOOKUP("Medu",'Fixed Effects'!$J:$K,2,FALSE)*F205,0)+IFERROR(VLOOKUP("Fedu",'Fixed Effects'!$J:$K,2,FALSE)*G205,0)+IFERROR(VLOOKUP("traveltime",'Fixed Effects'!$J:$K,2,FALSE)*H205,0)</x:f>
        <x:v>11.60229259012582</x:v>
      </x:c>
      <x:c r="Q205" t="n">
        <x:f>L205-P205</x:f>
        <x:v>-2.6022925901258205</x:v>
      </x:c>
      <x:c r="R205" t="n">
        <x:f>Q205^2</x:f>
        <x:v>6.771926724623752</x:v>
      </x:c>
    </x:row>
    <x:row r="206">
      <x:c r="A206" t="n">
        <x:v>205</x:v>
      </x:c>
      <x:c r="B206" t="n">
        <x:v>2</x:v>
      </x:c>
      <x:c r="C206" t="n">
        <x:v>0</x:v>
      </x:c>
      <x:c r="D206" t="n">
        <x:v>6</x:v>
      </x:c>
      <x:c r="E206" t="n">
        <x:v>16</x:v>
      </x:c>
      <x:c r="F206" t="n">
        <x:v>2</x:v>
      </x:c>
      <x:c r="G206" t="n">
        <x:v>3</x:v>
      </x:c>
      <x:c r="H206" t="n">
        <x:v>1</x:v>
      </x:c>
      <x:c r="I206" t="str">
        <x:v>GP</x:v>
      </x:c>
      <x:c r="J206" t="str">
        <x:v>F</x:v>
      </x:c>
      <x:c r="K206" t="str">
        <x:v>U</x:v>
      </x:c>
      <x:c r="L206" t="n">
        <x:v>12</x:v>
      </x:c>
      <x:c r="M206" t="n">
        <x:v>1</x:v>
      </x:c>
      <x:c r="N206" t="n">
        <x:v>12.09332596212976</x:v>
      </x:c>
      <x:c r="O206" t="n">
        <x:v>-0.09332596212976085</x:v>
      </x:c>
      <x:c r="P206" t="n">
        <x:f>'Fixed Effects'!$K$2+IFERROR(VLOOKUP("grade_period",'Fixed Effects'!$J:$K,2,FALSE)*M206,0)+IFERROR(VLOOKUP("studytime",'Fixed Effects'!$J:$K,2,FALSE)*B206,0)+IFERROR(VLOOKUP("failures",'Fixed Effects'!$J:$K,2,FALSE)*C206,0)+IFERROR(VLOOKUP("absences",'Fixed Effects'!$J:$K,2,FALSE)*D206,0)+IFERROR(VLOOKUP("age",'Fixed Effects'!$J:$K,2,FALSE)*E206,0)+IFERROR(VLOOKUP("Medu",'Fixed Effects'!$J:$K,2,FALSE)*F206,0)+IFERROR(VLOOKUP("Fedu",'Fixed Effects'!$J:$K,2,FALSE)*G206,0)+IFERROR(VLOOKUP("traveltime",'Fixed Effects'!$J:$K,2,FALSE)*H206,0)</x:f>
        <x:v>11.989144572773435</x:v>
      </x:c>
      <x:c r="Q206" t="n">
        <x:f>L206-P206</x:f>
        <x:v>0.010855427226564629</x:v>
      </x:c>
      <x:c r="R206" t="n">
        <x:f>Q206^2</x:f>
        <x:v>0.00011784030027124063</x:v>
      </x:c>
    </x:row>
    <x:row r="207">
      <x:c r="A207" t="n">
        <x:v>206</x:v>
      </x:c>
      <x:c r="B207" t="n">
        <x:v>2</x:v>
      </x:c>
      <x:c r="C207" t="n">
        <x:v>0</x:v>
      </x:c>
      <x:c r="D207" t="n">
        <x:v>0</x:v>
      </x:c>
      <x:c r="E207" t="n">
        <x:v>17</x:v>
      </x:c>
      <x:c r="F207" t="n">
        <x:v>1</x:v>
      </x:c>
      <x:c r="G207" t="n">
        <x:v>1</x:v>
      </x:c>
      <x:c r="H207" t="n">
        <x:v>1</x:v>
      </x:c>
      <x:c r="I207" t="str">
        <x:v>GP</x:v>
      </x:c>
      <x:c r="J207" t="str">
        <x:v>F</x:v>
      </x:c>
      <x:c r="K207" t="str">
        <x:v>U</x:v>
      </x:c>
      <x:c r="L207" t="n">
        <x:v>12</x:v>
      </x:c>
      <x:c r="M207" t="n">
        <x:v>1</x:v>
      </x:c>
      <x:c r="N207" t="n">
        <x:v>11.463148234487772</x:v>
      </x:c>
      <x:c r="O207" t="n">
        <x:v>0.5368517655122282</x:v>
      </x:c>
      <x:c r="P207" t="n">
        <x:f>'Fixed Effects'!$K$2+IFERROR(VLOOKUP("grade_period",'Fixed Effects'!$J:$K,2,FALSE)*M207,0)+IFERROR(VLOOKUP("studytime",'Fixed Effects'!$J:$K,2,FALSE)*B207,0)+IFERROR(VLOOKUP("failures",'Fixed Effects'!$J:$K,2,FALSE)*C207,0)+IFERROR(VLOOKUP("absences",'Fixed Effects'!$J:$K,2,FALSE)*D207,0)+IFERROR(VLOOKUP("age",'Fixed Effects'!$J:$K,2,FALSE)*E207,0)+IFERROR(VLOOKUP("Medu",'Fixed Effects'!$J:$K,2,FALSE)*F207,0)+IFERROR(VLOOKUP("Fedu",'Fixed Effects'!$J:$K,2,FALSE)*G207,0)+IFERROR(VLOOKUP("traveltime",'Fixed Effects'!$J:$K,2,FALSE)*H207,0)</x:f>
        <x:v>11.84741624025973</x:v>
      </x:c>
      <x:c r="Q207" t="n">
        <x:f>L207-P207</x:f>
        <x:v>0.1525837597402706</x:v>
      </x:c>
      <x:c r="R207" t="n">
        <x:f>Q207^2</x:f>
        <x:v>0.023281803736476626</x:v>
      </x:c>
    </x:row>
    <x:row r="208">
      <x:c r="A208" t="n">
        <x:v>207</x:v>
      </x:c>
      <x:c r="B208" t="n">
        <x:v>2</x:v>
      </x:c>
      <x:c r="C208" t="n">
        <x:v>0</x:v>
      </x:c>
      <x:c r="D208" t="n">
        <x:v>16</x:v>
      </x:c>
      <x:c r="E208" t="n">
        <x:v>17</x:v>
      </x:c>
      <x:c r="F208" t="n">
        <x:v>1</x:v>
      </x:c>
      <x:c r="G208" t="n">
        <x:v>2</x:v>
      </x:c>
      <x:c r="H208" t="n">
        <x:v>2</x:v>
      </x:c>
      <x:c r="I208" t="str">
        <x:v>GP</x:v>
      </x:c>
      <x:c r="J208" t="str">
        <x:v>M</x:v>
      </x:c>
      <x:c r="K208" t="str">
        <x:v>U</x:v>
      </x:c>
      <x:c r="L208" t="n">
        <x:v>10</x:v>
      </x:c>
      <x:c r="M208" t="n">
        <x:v>1</x:v>
      </x:c>
      <x:c r="N208" t="n">
        <x:v>10.739297119618172</x:v>
      </x:c>
      <x:c r="O208" t="n">
        <x:v>-0.7392971196181719</x:v>
      </x:c>
      <x:c r="P208" t="n">
        <x:f>'Fixed Effects'!$K$2+IFERROR(VLOOKUP("grade_period",'Fixed Effects'!$J:$K,2,FALSE)*M208,0)+IFERROR(VLOOKUP("studytime",'Fixed Effects'!$J:$K,2,FALSE)*B208,0)+IFERROR(VLOOKUP("failures",'Fixed Effects'!$J:$K,2,FALSE)*C208,0)+IFERROR(VLOOKUP("absences",'Fixed Effects'!$J:$K,2,FALSE)*D208,0)+IFERROR(VLOOKUP("age",'Fixed Effects'!$J:$K,2,FALSE)*E208,0)+IFERROR(VLOOKUP("Medu",'Fixed Effects'!$J:$K,2,FALSE)*F208,0)+IFERROR(VLOOKUP("Fedu",'Fixed Effects'!$J:$K,2,FALSE)*G208,0)+IFERROR(VLOOKUP("traveltime",'Fixed Effects'!$J:$K,2,FALSE)*H208,0)</x:f>
        <x:v>10.939151442146</x:v>
      </x:c>
      <x:c r="Q208" t="n">
        <x:f>L208-P208</x:f>
        <x:v>-0.9391514421460005</x:v>
      </x:c>
      <x:c r="R208" t="n">
        <x:f>Q208^2</x:f>
        <x:v>0.8820054312849126</x:v>
      </x:c>
    </x:row>
    <x:row r="209">
      <x:c r="A209" t="n">
        <x:v>208</x:v>
      </x:c>
      <x:c r="B209" t="n">
        <x:v>1</x:v>
      </x:c>
      <x:c r="C209" t="n">
        <x:v>0</x:v>
      </x:c>
      <x:c r="D209" t="n">
        <x:v>0</x:v>
      </x:c>
      <x:c r="E209" t="n">
        <x:v>16</x:v>
      </x:c>
      <x:c r="F209" t="n">
        <x:v>3</x:v>
      </x:c>
      <x:c r="G209" t="n">
        <x:v>3</x:v>
      </x:c>
      <x:c r="H209" t="n">
        <x:v>1</x:v>
      </x:c>
      <x:c r="I209" t="str">
        <x:v>GP</x:v>
      </x:c>
      <x:c r="J209" t="str">
        <x:v>M</x:v>
      </x:c>
      <x:c r="K209" t="str">
        <x:v>R</x:v>
      </x:c>
      <x:c r="L209" t="n">
        <x:v>11</x:v>
      </x:c>
      <x:c r="M209" t="n">
        <x:v>1</x:v>
      </x:c>
      <x:c r="N209" t="n">
        <x:v>10.187012854503687</x:v>
      </x:c>
      <x:c r="O209" t="n">
        <x:v>0.8129871454963133</x:v>
      </x:c>
      <x:c r="P209" t="n">
        <x:f>'Fixed Effects'!$K$2+IFERROR(VLOOKUP("grade_period",'Fixed Effects'!$J:$K,2,FALSE)*M209,0)+IFERROR(VLOOKUP("studytime",'Fixed Effects'!$J:$K,2,FALSE)*B209,0)+IFERROR(VLOOKUP("failures",'Fixed Effects'!$J:$K,2,FALSE)*C209,0)+IFERROR(VLOOKUP("absences",'Fixed Effects'!$J:$K,2,FALSE)*D209,0)+IFERROR(VLOOKUP("age",'Fixed Effects'!$J:$K,2,FALSE)*E209,0)+IFERROR(VLOOKUP("Medu",'Fixed Effects'!$J:$K,2,FALSE)*F209,0)+IFERROR(VLOOKUP("Fedu",'Fixed Effects'!$J:$K,2,FALSE)*G209,0)+IFERROR(VLOOKUP("traveltime",'Fixed Effects'!$J:$K,2,FALSE)*H209,0)</x:f>
        <x:v>12.202369903689068</x:v>
      </x:c>
      <x:c r="Q209" t="n">
        <x:f>L209-P209</x:f>
        <x:v>-1.2023699036890676</x:v>
      </x:c>
      <x:c r="R209" t="n">
        <x:f>Q209^2</x:f>
        <x:v>1.4456933852972578</x:v>
      </x:c>
    </x:row>
    <x:row r="210">
      <x:c r="A210" t="n">
        <x:v>209</x:v>
      </x:c>
      <x:c r="B210" t="n">
        <x:v>1</x:v>
      </x:c>
      <x:c r="C210" t="n">
        <x:v>0</x:v>
      </x:c>
      <x:c r="D210" t="n">
        <x:v>0</x:v>
      </x:c>
      <x:c r="E210" t="n">
        <x:v>16</x:v>
      </x:c>
      <x:c r="F210" t="n">
        <x:v>2</x:v>
      </x:c>
      <x:c r="G210" t="n">
        <x:v>3</x:v>
      </x:c>
      <x:c r="H210" t="n">
        <x:v>2</x:v>
      </x:c>
      <x:c r="I210" t="str">
        <x:v>GP</x:v>
      </x:c>
      <x:c r="J210" t="str">
        <x:v>M</x:v>
      </x:c>
      <x:c r="K210" t="str">
        <x:v>U</x:v>
      </x:c>
      <x:c r="L210" t="n">
        <x:v>13</x:v>
      </x:c>
      <x:c r="M210" t="n">
        <x:v>1</x:v>
      </x:c>
      <x:c r="N210" t="n">
        <x:v>12.049299428346401</x:v>
      </x:c>
      <x:c r="O210" t="n">
        <x:v>0.9507005716535986</x:v>
      </x:c>
      <x:c r="P210" t="n">
        <x:f>'Fixed Effects'!$K$2+IFERROR(VLOOKUP("grade_period",'Fixed Effects'!$J:$K,2,FALSE)*M210,0)+IFERROR(VLOOKUP("studytime",'Fixed Effects'!$J:$K,2,FALSE)*B210,0)+IFERROR(VLOOKUP("failures",'Fixed Effects'!$J:$K,2,FALSE)*C210,0)+IFERROR(VLOOKUP("absences",'Fixed Effects'!$J:$K,2,FALSE)*D210,0)+IFERROR(VLOOKUP("age",'Fixed Effects'!$J:$K,2,FALSE)*E210,0)+IFERROR(VLOOKUP("Medu",'Fixed Effects'!$J:$K,2,FALSE)*F210,0)+IFERROR(VLOOKUP("Fedu",'Fixed Effects'!$J:$K,2,FALSE)*G210,0)+IFERROR(VLOOKUP("traveltime",'Fixed Effects'!$J:$K,2,FALSE)*H210,0)</x:f>
        <x:v>11.936839247885253</x:v>
      </x:c>
      <x:c r="Q210" t="n">
        <x:f>L210-P210</x:f>
        <x:v>1.0631607521147473</x:v>
      </x:c>
      <x:c r="R210" t="n">
        <x:f>Q210^2</x:f>
        <x:v>1.1303107848371952</x:v>
      </x:c>
    </x:row>
    <x:row r="211">
      <x:c r="A211" t="n">
        <x:v>210</x:v>
      </x:c>
      <x:c r="B211" t="n">
        <x:v>2</x:v>
      </x:c>
      <x:c r="C211" t="n">
        <x:v>0</x:v>
      </x:c>
      <x:c r="D211" t="n">
        <x:v>8</x:v>
      </x:c>
      <x:c r="E211" t="n">
        <x:v>17</x:v>
      </x:c>
      <x:c r="F211" t="n">
        <x:v>2</x:v>
      </x:c>
      <x:c r="G211" t="n">
        <x:v>4</x:v>
      </x:c>
      <x:c r="H211" t="n">
        <x:v>1</x:v>
      </x:c>
      <x:c r="I211" t="str">
        <x:v>GP</x:v>
      </x:c>
      <x:c r="J211" t="str">
        <x:v>F</x:v>
      </x:c>
      <x:c r="K211" t="str">
        <x:v>U</x:v>
      </x:c>
      <x:c r="L211" t="n">
        <x:v>14</x:v>
      </x:c>
      <x:c r="M211" t="n">
        <x:v>1</x:v>
      </x:c>
      <x:c r="N211" t="n">
        <x:v>14.579407056938887</x:v>
      </x:c>
      <x:c r="O211" t="n">
        <x:v>-0.5794070569388872</x:v>
      </x:c>
      <x:c r="P211" t="n">
        <x:f>'Fixed Effects'!$K$2+IFERROR(VLOOKUP("grade_period",'Fixed Effects'!$J:$K,2,FALSE)*M211,0)+IFERROR(VLOOKUP("studytime",'Fixed Effects'!$J:$K,2,FALSE)*B211,0)+IFERROR(VLOOKUP("failures",'Fixed Effects'!$J:$K,2,FALSE)*C211,0)+IFERROR(VLOOKUP("absences",'Fixed Effects'!$J:$K,2,FALSE)*D211,0)+IFERROR(VLOOKUP("age",'Fixed Effects'!$J:$K,2,FALSE)*E211,0)+IFERROR(VLOOKUP("Medu",'Fixed Effects'!$J:$K,2,FALSE)*F211,0)+IFERROR(VLOOKUP("Fedu",'Fixed Effects'!$J:$K,2,FALSE)*G211,0)+IFERROR(VLOOKUP("traveltime",'Fixed Effects'!$J:$K,2,FALSE)*H211,0)</x:f>
        <x:v>12.057865346882362</x:v>
      </x:c>
      <x:c r="Q211" t="n">
        <x:f>L211-P211</x:f>
        <x:v>1.9421346531176376</x:v>
      </x:c>
      <x:c r="R211" t="n">
        <x:f>Q211^2</x:f>
        <x:v>3.7718870108403664</x:v>
      </x:c>
    </x:row>
    <x:row r="212">
      <x:c r="A212" t="n">
        <x:v>211</x:v>
      </x:c>
      <x:c r="B212" t="n">
        <x:v>1</x:v>
      </x:c>
      <x:c r="C212" t="n">
        <x:v>0</x:v>
      </x:c>
      <x:c r="D212" t="n">
        <x:v>4</x:v>
      </x:c>
      <x:c r="E212" t="n">
        <x:v>17</x:v>
      </x:c>
      <x:c r="F212" t="n">
        <x:v>4</x:v>
      </x:c>
      <x:c r="G212" t="n">
        <x:v>4</x:v>
      </x:c>
      <x:c r="H212" t="n">
        <x:v>1</x:v>
      </x:c>
      <x:c r="I212" t="str">
        <x:v>GP</x:v>
      </x:c>
      <x:c r="J212" t="str">
        <x:v>M</x:v>
      </x:c>
      <x:c r="K212" t="str">
        <x:v>U</x:v>
      </x:c>
      <x:c r="L212" t="n">
        <x:v>13</x:v>
      </x:c>
      <x:c r="M212" t="n">
        <x:v>1</x:v>
      </x:c>
      <x:c r="N212" t="n">
        <x:v>13.012737606551147</x:v>
      </x:c>
      <x:c r="O212" t="n">
        <x:v>-0.01273760655114664</x:v>
      </x:c>
      <x:c r="P212" t="n">
        <x:f>'Fixed Effects'!$K$2+IFERROR(VLOOKUP("grade_period",'Fixed Effects'!$J:$K,2,FALSE)*M212,0)+IFERROR(VLOOKUP("studytime",'Fixed Effects'!$J:$K,2,FALSE)*B212,0)+IFERROR(VLOOKUP("failures",'Fixed Effects'!$J:$K,2,FALSE)*C212,0)+IFERROR(VLOOKUP("absences",'Fixed Effects'!$J:$K,2,FALSE)*D212,0)+IFERROR(VLOOKUP("age",'Fixed Effects'!$J:$K,2,FALSE)*E212,0)+IFERROR(VLOOKUP("Medu",'Fixed Effects'!$J:$K,2,FALSE)*F212,0)+IFERROR(VLOOKUP("Fedu",'Fixed Effects'!$J:$K,2,FALSE)*G212,0)+IFERROR(VLOOKUP("traveltime",'Fixed Effects'!$J:$K,2,FALSE)*H212,0)</x:f>
        <x:v>12.410852405302139</x:v>
      </x:c>
      <x:c r="Q212" t="n">
        <x:f>L212-P212</x:f>
        <x:v>0.5891475946978613</x:v>
      </x:c>
      <x:c r="R212" t="n">
        <x:f>Q212^2</x:f>
        <x:v>0.3470948883382754</x:v>
      </x:c>
    </x:row>
    <x:row r="213">
      <x:c r="A213" t="n">
        <x:v>212</x:v>
      </x:c>
      <x:c r="B213" t="n">
        <x:v>1</x:v>
      </x:c>
      <x:c r="C213" t="n">
        <x:v>0</x:v>
      </x:c>
      <x:c r="D213" t="n">
        <x:v>16</x:v>
      </x:c>
      <x:c r="E213" t="n">
        <x:v>16</x:v>
      </x:c>
      <x:c r="F213" t="n">
        <x:v>3</x:v>
      </x:c>
      <x:c r="G213" t="n">
        <x:v>3</x:v>
      </x:c>
      <x:c r="H213" t="n">
        <x:v>3</x:v>
      </x:c>
      <x:c r="I213" t="str">
        <x:v>GP</x:v>
      </x:c>
      <x:c r="J213" t="str">
        <x:v>M</x:v>
      </x:c>
      <x:c r="K213" t="str">
        <x:v>R</x:v>
      </x:c>
      <x:c r="L213" t="n">
        <x:v>10</x:v>
      </x:c>
      <x:c r="M213" t="n">
        <x:v>1</x:v>
      </x:c>
      <x:c r="N213" t="n">
        <x:v>10.73382444867054</x:v>
      </x:c>
      <x:c r="O213" t="n">
        <x:v>-0.7338244486705392</x:v>
      </x:c>
      <x:c r="P213" t="n">
        <x:f>'Fixed Effects'!$K$2+IFERROR(VLOOKUP("grade_period",'Fixed Effects'!$J:$K,2,FALSE)*M213,0)+IFERROR(VLOOKUP("studytime",'Fixed Effects'!$J:$K,2,FALSE)*B213,0)+IFERROR(VLOOKUP("failures",'Fixed Effects'!$J:$K,2,FALSE)*C213,0)+IFERROR(VLOOKUP("absences",'Fixed Effects'!$J:$K,2,FALSE)*D213,0)+IFERROR(VLOOKUP("age",'Fixed Effects'!$J:$K,2,FALSE)*E213,0)+IFERROR(VLOOKUP("Medu",'Fixed Effects'!$J:$K,2,FALSE)*F213,0)+IFERROR(VLOOKUP("Fedu",'Fixed Effects'!$J:$K,2,FALSE)*G213,0)+IFERROR(VLOOKUP("traveltime",'Fixed Effects'!$J:$K,2,FALSE)*H213,0)</x:f>
        <x:v>11.144773717569507</x:v>
      </x:c>
      <x:c r="Q213" t="n">
        <x:f>L213-P213</x:f>
        <x:v>-1.1447737175695067</x:v>
      </x:c>
      <x:c r="R213" t="n">
        <x:f>Q213^2</x:f>
        <x:v>1.3105068644379088</x:v>
      </x:c>
    </x:row>
    <x:row r="214">
      <x:c r="A214" t="n">
        <x:v>213</x:v>
      </x:c>
      <x:c r="B214" t="n">
        <x:v>1</x:v>
      </x:c>
      <x:c r="C214" t="n">
        <x:v>1</x:v>
      </x:c>
      <x:c r="D214" t="n">
        <x:v>30</x:v>
      </x:c>
      <x:c r="E214" t="n">
        <x:v>17</x:v>
      </x:c>
      <x:c r="F214" t="n">
        <x:v>4</x:v>
      </x:c>
      <x:c r="G214" t="n">
        <x:v>4</x:v>
      </x:c>
      <x:c r="H214" t="n">
        <x:v>2</x:v>
      </x:c>
      <x:c r="I214" t="str">
        <x:v>GP</x:v>
      </x:c>
      <x:c r="J214" t="str">
        <x:v>F</x:v>
      </x:c>
      <x:c r="K214" t="str">
        <x:v>U</x:v>
      </x:c>
      <x:c r="L214" t="n">
        <x:v>14</x:v>
      </x:c>
      <x:c r="M214" t="n">
        <x:v>1</x:v>
      </x:c>
      <x:c r="N214" t="n">
        <x:v>14.378523786541713</x:v>
      </x:c>
      <x:c r="O214" t="n">
        <x:v>-0.37852378654171304</x:v>
      </x:c>
      <x:c r="P214" t="n">
        <x:f>'Fixed Effects'!$K$2+IFERROR(VLOOKUP("grade_period",'Fixed Effects'!$J:$K,2,FALSE)*M214,0)+IFERROR(VLOOKUP("studytime",'Fixed Effects'!$J:$K,2,FALSE)*B214,0)+IFERROR(VLOOKUP("failures",'Fixed Effects'!$J:$K,2,FALSE)*C214,0)+IFERROR(VLOOKUP("absences",'Fixed Effects'!$J:$K,2,FALSE)*D214,0)+IFERROR(VLOOKUP("age",'Fixed Effects'!$J:$K,2,FALSE)*E214,0)+IFERROR(VLOOKUP("Medu",'Fixed Effects'!$J:$K,2,FALSE)*F214,0)+IFERROR(VLOOKUP("Fedu",'Fixed Effects'!$J:$K,2,FALSE)*G214,0)+IFERROR(VLOOKUP("traveltime",'Fixed Effects'!$J:$K,2,FALSE)*H214,0)</x:f>
        <x:v>9.167912058567445</x:v>
      </x:c>
      <x:c r="Q214" t="n">
        <x:f>L214-P214</x:f>
        <x:v>4.832087941432555</x:v>
      </x:c>
      <x:c r="R214" t="n">
        <x:f>Q214^2</x:f>
        <x:v>23.349073873737904</x:v>
      </x:c>
    </x:row>
    <x:row r="215">
      <x:c r="A215" t="n">
        <x:v>214</x:v>
      </x:c>
      <x:c r="B215" t="n">
        <x:v>2</x:v>
      </x:c>
      <x:c r="C215" t="n">
        <x:v>0</x:v>
      </x:c>
      <x:c r="D215" t="n">
        <x:v>0</x:v>
      </x:c>
      <x:c r="E215" t="n">
        <x:v>16</x:v>
      </x:c>
      <x:c r="F215" t="n">
        <x:v>4</x:v>
      </x:c>
      <x:c r="G215" t="n">
        <x:v>4</x:v>
      </x:c>
      <x:c r="H215" t="n">
        <x:v>1</x:v>
      </x:c>
      <x:c r="I215" t="str">
        <x:v>GP</x:v>
      </x:c>
      <x:c r="J215" t="str">
        <x:v>F</x:v>
      </x:c>
      <x:c r="K215" t="str">
        <x:v>U</x:v>
      </x:c>
      <x:c r="L215" t="n">
        <x:v>11</x:v>
      </x:c>
      <x:c r="M215" t="n">
        <x:v>1</x:v>
      </x:c>
      <x:c r="N215" t="n">
        <x:v>10.61960842583162</x:v>
      </x:c>
      <x:c r="O215" t="n">
        <x:v>0.3803915741683799</x:v>
      </x:c>
      <x:c r="P215" t="n">
        <x:f>'Fixed Effects'!$K$2+IFERROR(VLOOKUP("grade_period",'Fixed Effects'!$J:$K,2,FALSE)*M215,0)+IFERROR(VLOOKUP("studytime",'Fixed Effects'!$J:$K,2,FALSE)*B215,0)+IFERROR(VLOOKUP("failures",'Fixed Effects'!$J:$K,2,FALSE)*C215,0)+IFERROR(VLOOKUP("absences",'Fixed Effects'!$J:$K,2,FALSE)*D215,0)+IFERROR(VLOOKUP("age",'Fixed Effects'!$J:$K,2,FALSE)*E215,0)+IFERROR(VLOOKUP("Medu",'Fixed Effects'!$J:$K,2,FALSE)*F215,0)+IFERROR(VLOOKUP("Fedu",'Fixed Effects'!$J:$K,2,FALSE)*G215,0)+IFERROR(VLOOKUP("traveltime",'Fixed Effects'!$J:$K,2,FALSE)*H215,0)</x:f>
        <x:v>13.098288817008111</x:v>
      </x:c>
      <x:c r="Q215" t="n">
        <x:f>L215-P215</x:f>
        <x:v>-2.098288817008111</x:v>
      </x:c>
      <x:c r="R215" t="n">
        <x:f>Q215^2</x:f>
        <x:v>4.402815959581298</x:v>
      </x:c>
    </x:row>
    <x:row r="216">
      <x:c r="A216" t="n">
        <x:v>215</x:v>
      </x:c>
      <x:c r="B216" t="n">
        <x:v>2</x:v>
      </x:c>
      <x:c r="C216" t="n">
        <x:v>0</x:v>
      </x:c>
      <x:c r="D216" t="n">
        <x:v>2</x:v>
      </x:c>
      <x:c r="E216" t="n">
        <x:v>16</x:v>
      </x:c>
      <x:c r="F216" t="n">
        <x:v>4</x:v>
      </x:c>
      <x:c r="G216" t="n">
        <x:v>3</x:v>
      </x:c>
      <x:c r="H216" t="n">
        <x:v>1</x:v>
      </x:c>
      <x:c r="I216" t="str">
        <x:v>GP</x:v>
      </x:c>
      <x:c r="J216" t="str">
        <x:v>F</x:v>
      </x:c>
      <x:c r="K216" t="str">
        <x:v>U</x:v>
      </x:c>
      <x:c r="L216" t="n">
        <x:v>14</x:v>
      </x:c>
      <x:c r="M216" t="n">
        <x:v>1</x:v>
      </x:c>
      <x:c r="N216" t="n">
        <x:v>14.011087308982457</x:v>
      </x:c>
      <x:c r="O216" t="n">
        <x:v>-0.011087308982457245</x:v>
      </x:c>
      <x:c r="P216" t="n">
        <x:f>'Fixed Effects'!$K$2+IFERROR(VLOOKUP("grade_period",'Fixed Effects'!$J:$K,2,FALSE)*M216,0)+IFERROR(VLOOKUP("studytime",'Fixed Effects'!$J:$K,2,FALSE)*B216,0)+IFERROR(VLOOKUP("failures",'Fixed Effects'!$J:$K,2,FALSE)*C216,0)+IFERROR(VLOOKUP("absences",'Fixed Effects'!$J:$K,2,FALSE)*D216,0)+IFERROR(VLOOKUP("age",'Fixed Effects'!$J:$K,2,FALSE)*E216,0)+IFERROR(VLOOKUP("Medu",'Fixed Effects'!$J:$K,2,FALSE)*F216,0)+IFERROR(VLOOKUP("Fedu",'Fixed Effects'!$J:$K,2,FALSE)*G216,0)+IFERROR(VLOOKUP("traveltime",'Fixed Effects'!$J:$K,2,FALSE)*H216,0)</x:f>
        <x:v>12.806040247461874</x:v>
      </x:c>
      <x:c r="Q216" t="n">
        <x:f>L216-P216</x:f>
        <x:v>1.1939597525381256</x:v>
      </x:c>
      <x:c r="R216" t="n">
        <x:f>Q216^2</x:f>
        <x:v>1.425539890680902</x:v>
      </x:c>
    </x:row>
    <x:row r="217">
      <x:c r="A217" t="n">
        <x:v>216</x:v>
      </x:c>
      <x:c r="B217" t="n">
        <x:v>2</x:v>
      </x:c>
      <x:c r="C217" t="n">
        <x:v>0</x:v>
      </x:c>
      <x:c r="D217" t="n">
        <x:v>4</x:v>
      </x:c>
      <x:c r="E217" t="n">
        <x:v>16</x:v>
      </x:c>
      <x:c r="F217" t="n">
        <x:v>2</x:v>
      </x:c>
      <x:c r="G217" t="n">
        <x:v>3</x:v>
      </x:c>
      <x:c r="H217" t="n">
        <x:v>1</x:v>
      </x:c>
      <x:c r="I217" t="str">
        <x:v>GP</x:v>
      </x:c>
      <x:c r="J217" t="str">
        <x:v>F</x:v>
      </x:c>
      <x:c r="K217" t="str">
        <x:v>U</x:v>
      </x:c>
      <x:c r="L217" t="n">
        <x:v>11</x:v>
      </x:c>
      <x:c r="M217" t="n">
        <x:v>1</x:v>
      </x:c>
      <x:c r="N217" t="n">
        <x:v>11.482338206656186</x:v>
      </x:c>
      <x:c r="O217" t="n">
        <x:v>-0.4823382066561859</x:v>
      </x:c>
      <x:c r="P217" t="n">
        <x:f>'Fixed Effects'!$K$2+IFERROR(VLOOKUP("grade_period",'Fixed Effects'!$J:$K,2,FALSE)*M217,0)+IFERROR(VLOOKUP("studytime",'Fixed Effects'!$J:$K,2,FALSE)*B217,0)+IFERROR(VLOOKUP("failures",'Fixed Effects'!$J:$K,2,FALSE)*C217,0)+IFERROR(VLOOKUP("absences",'Fixed Effects'!$J:$K,2,FALSE)*D217,0)+IFERROR(VLOOKUP("age",'Fixed Effects'!$J:$K,2,FALSE)*E217,0)+IFERROR(VLOOKUP("Medu",'Fixed Effects'!$J:$K,2,FALSE)*F217,0)+IFERROR(VLOOKUP("Fedu",'Fixed Effects'!$J:$K,2,FALSE)*G217,0)+IFERROR(VLOOKUP("traveltime",'Fixed Effects'!$J:$K,2,FALSE)*H217,0)</x:f>
        <x:v>12.123487627693473</x:v>
      </x:c>
      <x:c r="Q217" t="n">
        <x:f>L217-P217</x:f>
        <x:v>-1.123487627693473</x:v>
      </x:c>
      <x:c r="R217" t="n">
        <x:f>Q217^2</x:f>
        <x:v>1.262224449580308</x:v>
      </x:c>
    </x:row>
    <x:row r="218">
      <x:c r="A218" t="n">
        <x:v>217</x:v>
      </x:c>
      <x:c r="B218" t="n">
        <x:v>2</x:v>
      </x:c>
      <x:c r="C218" t="n">
        <x:v>0</x:v>
      </x:c>
      <x:c r="D218" t="n">
        <x:v>0</x:v>
      </x:c>
      <x:c r="E218" t="n">
        <x:v>17</x:v>
      </x:c>
      <x:c r="F218" t="n">
        <x:v>1</x:v>
      </x:c>
      <x:c r="G218" t="n">
        <x:v>1</x:v>
      </x:c>
      <x:c r="H218" t="n">
        <x:v>1</x:v>
      </x:c>
      <x:c r="I218" t="str">
        <x:v>GP</x:v>
      </x:c>
      <x:c r="J218" t="str">
        <x:v>F</x:v>
      </x:c>
      <x:c r="K218" t="str">
        <x:v>U</x:v>
      </x:c>
      <x:c r="L218" t="n">
        <x:v>14</x:v>
      </x:c>
      <x:c r="M218" t="n">
        <x:v>1</x:v>
      </x:c>
      <x:c r="N218" t="n">
        <x:v>14.254615517496024</x:v>
      </x:c>
      <x:c r="O218" t="n">
        <x:v>-0.25461551749602407</x:v>
      </x:c>
      <x:c r="P218" t="n">
        <x:f>'Fixed Effects'!$K$2+IFERROR(VLOOKUP("grade_period",'Fixed Effects'!$J:$K,2,FALSE)*M218,0)+IFERROR(VLOOKUP("studytime",'Fixed Effects'!$J:$K,2,FALSE)*B218,0)+IFERROR(VLOOKUP("failures",'Fixed Effects'!$J:$K,2,FALSE)*C218,0)+IFERROR(VLOOKUP("absences",'Fixed Effects'!$J:$K,2,FALSE)*D218,0)+IFERROR(VLOOKUP("age",'Fixed Effects'!$J:$K,2,FALSE)*E218,0)+IFERROR(VLOOKUP("Medu",'Fixed Effects'!$J:$K,2,FALSE)*F218,0)+IFERROR(VLOOKUP("Fedu",'Fixed Effects'!$J:$K,2,FALSE)*G218,0)+IFERROR(VLOOKUP("traveltime",'Fixed Effects'!$J:$K,2,FALSE)*H218,0)</x:f>
        <x:v>11.84741624025973</x:v>
      </x:c>
      <x:c r="Q218" t="n">
        <x:f>L218-P218</x:f>
        <x:v>2.1525837597402706</x:v>
      </x:c>
      <x:c r="R218" t="n">
        <x:f>Q218^2</x:f>
        <x:v>4.633616842697559</x:v>
      </x:c>
    </x:row>
    <x:row r="219">
      <x:c r="A219" t="n">
        <x:v>218</x:v>
      </x:c>
      <x:c r="B219" t="n">
        <x:v>1</x:v>
      </x:c>
      <x:c r="C219" t="n">
        <x:v>0</x:v>
      </x:c>
      <x:c r="D219" t="n">
        <x:v>21</x:v>
      </x:c>
      <x:c r="E219" t="n">
        <x:v>17</x:v>
      </x:c>
      <x:c r="F219" t="n">
        <x:v>2</x:v>
      </x:c>
      <x:c r="G219" t="n">
        <x:v>2</x:v>
      </x:c>
      <x:c r="H219" t="n">
        <x:v>1</x:v>
      </x:c>
      <x:c r="I219" t="str">
        <x:v>GP</x:v>
      </x:c>
      <x:c r="J219" t="str">
        <x:v>F</x:v>
      </x:c>
      <x:c r="K219" t="str">
        <x:v>R</x:v>
      </x:c>
      <x:c r="L219" t="n">
        <x:v>13</x:v>
      </x:c>
      <x:c r="M219" t="n">
        <x:v>1</x:v>
      </x:c>
      <x:c r="N219" t="n">
        <x:v>12.583765189794136</x:v>
      </x:c>
      <x:c r="O219" t="n">
        <x:v>0.4162348102058644</x:v>
      </x:c>
      <x:c r="P219" t="n">
        <x:f>'Fixed Effects'!$K$2+IFERROR(VLOOKUP("grade_period",'Fixed Effects'!$J:$K,2,FALSE)*M219,0)+IFERROR(VLOOKUP("studytime",'Fixed Effects'!$J:$K,2,FALSE)*B219,0)+IFERROR(VLOOKUP("failures",'Fixed Effects'!$J:$K,2,FALSE)*C219,0)+IFERROR(VLOOKUP("absences",'Fixed Effects'!$J:$K,2,FALSE)*D219,0)+IFERROR(VLOOKUP("age",'Fixed Effects'!$J:$K,2,FALSE)*E219,0)+IFERROR(VLOOKUP("Medu",'Fixed Effects'!$J:$K,2,FALSE)*F219,0)+IFERROR(VLOOKUP("Fedu",'Fixed Effects'!$J:$K,2,FALSE)*G219,0)+IFERROR(VLOOKUP("traveltime",'Fixed Effects'!$J:$K,2,FALSE)*H219,0)</x:f>
        <x:v>10.404915844381058</x:v>
      </x:c>
      <x:c r="Q219" t="n">
        <x:f>L219-P219</x:f>
        <x:v>2.5950841556189417</x:v>
      </x:c>
      <x:c r="R219" t="n">
        <x:f>Q219^2</x:f>
        <x:v>6.734461774744475</x:v>
      </x:c>
    </x:row>
    <x:row r="220">
      <x:c r="A220" t="n">
        <x:v>219</x:v>
      </x:c>
      <x:c r="B220" t="n">
        <x:v>4</x:v>
      </x:c>
      <x:c r="C220" t="n">
        <x:v>0</x:v>
      </x:c>
      <x:c r="D220" t="n">
        <x:v>6</x:v>
      </x:c>
      <x:c r="E220" t="n">
        <x:v>16</x:v>
      </x:c>
      <x:c r="F220" t="n">
        <x:v>2</x:v>
      </x:c>
      <x:c r="G220" t="n">
        <x:v>2</x:v>
      </x:c>
      <x:c r="H220" t="n">
        <x:v>2</x:v>
      </x:c>
      <x:c r="I220" t="str">
        <x:v>GP</x:v>
      </x:c>
      <x:c r="J220" t="str">
        <x:v>F</x:v>
      </x:c>
      <x:c r="K220" t="str">
        <x:v>R</x:v>
      </x:c>
      <x:c r="L220" t="n">
        <x:v>13</x:v>
      </x:c>
      <x:c r="M220" t="n">
        <x:v>1</x:v>
      </x:c>
      <x:c r="N220" t="n">
        <x:v>12.747999619583405</x:v>
      </x:c>
      <x:c r="O220" t="n">
        <x:v>0.2520003804165949</x:v>
      </x:c>
      <x:c r="P220" t="n">
        <x:f>'Fixed Effects'!$K$2+IFERROR(VLOOKUP("grade_period",'Fixed Effects'!$J:$K,2,FALSE)*M220,0)+IFERROR(VLOOKUP("studytime",'Fixed Effects'!$J:$K,2,FALSE)*B220,0)+IFERROR(VLOOKUP("failures",'Fixed Effects'!$J:$K,2,FALSE)*C220,0)+IFERROR(VLOOKUP("absences",'Fixed Effects'!$J:$K,2,FALSE)*D220,0)+IFERROR(VLOOKUP("age",'Fixed Effects'!$J:$K,2,FALSE)*E220,0)+IFERROR(VLOOKUP("Medu",'Fixed Effects'!$J:$K,2,FALSE)*F220,0)+IFERROR(VLOOKUP("Fedu",'Fixed Effects'!$J:$K,2,FALSE)*G220,0)+IFERROR(VLOOKUP("traveltime",'Fixed Effects'!$J:$K,2,FALSE)*H220,0)</x:f>
        <x:v>12.767630417304932</x:v>
      </x:c>
      <x:c r="Q220" t="n">
        <x:f>L220-P220</x:f>
        <x:v>0.23236958269506758</x:v>
      </x:c>
      <x:c r="R220" t="n">
        <x:f>Q220^2</x:f>
        <x:v>0.05399562296187985</x:v>
      </x:c>
    </x:row>
    <x:row r="221">
      <x:c r="A221" t="n">
        <x:v>220</x:v>
      </x:c>
      <x:c r="B221" t="n">
        <x:v>3</x:v>
      </x:c>
      <x:c r="C221" t="n">
        <x:v>1</x:v>
      </x:c>
      <x:c r="D221" t="n">
        <x:v>14</x:v>
      </x:c>
      <x:c r="E221" t="n">
        <x:v>17</x:v>
      </x:c>
      <x:c r="F221" t="n">
        <x:v>3</x:v>
      </x:c>
      <x:c r="G221" t="n">
        <x:v>4</x:v>
      </x:c>
      <x:c r="H221" t="n">
        <x:v>1</x:v>
      </x:c>
      <x:c r="I221" t="str">
        <x:v>GP</x:v>
      </x:c>
      <x:c r="J221" t="str">
        <x:v>F</x:v>
      </x:c>
      <x:c r="K221" t="str">
        <x:v>U</x:v>
      </x:c>
      <x:c r="L221" t="n">
        <x:v>8</x:v>
      </x:c>
      <x:c r="M221" t="n">
        <x:v>1</x:v>
      </x:c>
      <x:c r="N221" t="n">
        <x:v>8.294813766116148</x:v>
      </x:c>
      <x:c r="O221" t="n">
        <x:v>-0.29481376611614785</x:v>
      </x:c>
      <x:c r="P221" t="n">
        <x:f>'Fixed Effects'!$K$2+IFERROR(VLOOKUP("grade_period",'Fixed Effects'!$J:$K,2,FALSE)*M221,0)+IFERROR(VLOOKUP("studytime",'Fixed Effects'!$J:$K,2,FALSE)*B221,0)+IFERROR(VLOOKUP("failures",'Fixed Effects'!$J:$K,2,FALSE)*C221,0)+IFERROR(VLOOKUP("absences",'Fixed Effects'!$J:$K,2,FALSE)*D221,0)+IFERROR(VLOOKUP("age",'Fixed Effects'!$J:$K,2,FALSE)*E221,0)+IFERROR(VLOOKUP("Medu",'Fixed Effects'!$J:$K,2,FALSE)*F221,0)+IFERROR(VLOOKUP("Fedu",'Fixed Effects'!$J:$K,2,FALSE)*G221,0)+IFERROR(VLOOKUP("traveltime",'Fixed Effects'!$J:$K,2,FALSE)*H221,0)</x:f>
        <x:v>10.887794821420519</x:v>
      </x:c>
      <x:c r="Q221" t="n">
        <x:f>L221-P221</x:f>
        <x:v>-2.8877948214205187</x:v>
      </x:c>
      <x:c r="R221" t="n">
        <x:f>Q221^2</x:f>
        <x:v>8.339358930623165</x:v>
      </x:c>
    </x:row>
  </x:sheetData>
  <x:pageMargins left="0.7" right="0.7" top="0.75" bottom="0.75" header="0.3" footer="0.3"/>
  <x:tableParts count="1">
    <x:tablePart xmlns:r="http://schemas.openxmlformats.org/officeDocument/2006/relationships" r:id="R083fc21872764e2f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</x:cols>
  <x:sheetData>
    <x:row r="1">
      <x:c r="A1" s="22" t="str">
        <x:v>student_id</x:v>
      </x:c>
      <x:c r="B1" s="22" t="str">
        <x:v>random_intercept</x:v>
      </x:c>
    </x:row>
    <x:row r="2">
      <x:c r="A2" t="n">
        <x:v>1</x:v>
      </x:c>
      <x:c r="B2" s="28" t="n">
        <x:v>-5.706671368201329</x:v>
      </x:c>
    </x:row>
    <x:row r="3">
      <x:c r="A3" t="n">
        <x:v>2</x:v>
      </x:c>
      <x:c r="B3" s="28" t="n">
        <x:v>-1.7842687721730361</x:v>
      </x:c>
    </x:row>
    <x:row r="4">
      <x:c r="A4" t="n">
        <x:v>3</x:v>
      </x:c>
      <x:c r="B4" s="28" t="n">
        <x:v>0.4107575496456574</x:v>
      </x:c>
    </x:row>
    <x:row r="5">
      <x:c r="A5" t="n">
        <x:v>4</x:v>
      </x:c>
      <x:c r="B5" s="28" t="n">
        <x:v>0.2428126646088585</x:v>
      </x:c>
    </x:row>
    <x:row r="6">
      <x:c r="A6" t="n">
        <x:v>5</x:v>
      </x:c>
      <x:c r="B6" s="28" t="n">
        <x:v>-0.8102377520259274</x:v>
      </x:c>
    </x:row>
    <x:row r="7">
      <x:c r="A7" t="n">
        <x:v>6</x:v>
      </x:c>
      <x:c r="B7" s="28" t="n">
        <x:v>-0.14959516903371092</x:v>
      </x:c>
    </x:row>
    <x:row r="8">
      <x:c r="A8" t="n">
        <x:v>7</x:v>
      </x:c>
      <x:c r="B8" s="28" t="n">
        <x:v>0.44258600070032605</x:v>
      </x:c>
    </x:row>
    <x:row r="9">
      <x:c r="A9" t="n">
        <x:v>8</x:v>
      </x:c>
      <x:c r="B9" s="28" t="n">
        <x:v>-1.4473743563987564</x:v>
      </x:c>
    </x:row>
    <x:row r="10">
      <x:c r="A10" t="n">
        <x:v>9</x:v>
      </x:c>
      <x:c r="B10" s="28" t="n">
        <x:v>3.3311841234732547</x:v>
      </x:c>
    </x:row>
    <x:row r="11">
      <x:c r="A11" t="n">
        <x:v>10</x:v>
      </x:c>
      <x:c r="B11" s="28" t="n">
        <x:v>-0.3744679410161411</x:v>
      </x:c>
    </x:row>
    <x:row r="12">
      <x:c r="A12" t="n">
        <x:v>11</x:v>
      </x:c>
      <x:c r="B12" s="28" t="n">
        <x:v>0.5056206017278717</x:v>
      </x:c>
    </x:row>
    <x:row r="13">
      <x:c r="A13" t="n">
        <x:v>12</x:v>
      </x:c>
      <x:c r="B13" s="28" t="n">
        <x:v>-1.2872524373387524</x:v>
      </x:c>
    </x:row>
    <x:row r="14">
      <x:c r="A14" t="n">
        <x:v>13</x:v>
      </x:c>
      <x:c r="B14" s="28" t="n">
        <x:v>-0.19785754356067237</x:v>
      </x:c>
    </x:row>
    <x:row r="15">
      <x:c r="A15" t="n">
        <x:v>14</x:v>
      </x:c>
      <x:c r="B15" s="28" t="n">
        <x:v>-0.49056822378571235</x:v>
      </x:c>
    </x:row>
    <x:row r="16">
      <x:c r="A16" t="n">
        <x:v>15</x:v>
      </x:c>
      <x:c r="B16" s="28" t="n">
        <x:v>1.6037585687909746</x:v>
      </x:c>
    </x:row>
    <x:row r="17">
      <x:c r="A17" t="n">
        <x:v>16</x:v>
      </x:c>
      <x:c r="B17" s="28" t="n">
        <x:v>3.936739968878058</x:v>
      </x:c>
    </x:row>
    <x:row r="18">
      <x:c r="A18" t="n">
        <x:v>17</x:v>
      </x:c>
      <x:c r="B18" s="28" t="n">
        <x:v>-0.08836769842820828</x:v>
      </x:c>
    </x:row>
    <x:row r="19">
      <x:c r="A19" t="n">
        <x:v>18</x:v>
      </x:c>
      <x:c r="B19" s="28" t="n">
        <x:v>0.5394628586309888</x:v>
      </x:c>
    </x:row>
    <x:row r="20">
      <x:c r="A20" t="n">
        <x:v>19</x:v>
      </x:c>
      <x:c r="B20" s="28" t="n">
        <x:v>0.2510474748937088</x:v>
      </x:c>
    </x:row>
    <x:row r="21">
      <x:c r="A21" t="n">
        <x:v>20</x:v>
      </x:c>
      <x:c r="B21" s="28" t="n">
        <x:v>-0.028096292272538157</x:v>
      </x:c>
    </x:row>
    <x:row r="22">
      <x:c r="A22" t="n">
        <x:v>21</x:v>
      </x:c>
      <x:c r="B22" s="28" t="n">
        <x:v>0.13773597041872077</x:v>
      </x:c>
    </x:row>
    <x:row r="23">
      <x:c r="A23" t="n">
        <x:v>22</x:v>
      </x:c>
      <x:c r="B23" s="28" t="n">
        <x:v>-0.8181836064513958</x:v>
      </x:c>
    </x:row>
    <x:row r="24">
      <x:c r="A24" t="n">
        <x:v>23</x:v>
      </x:c>
      <x:c r="B24" s="28" t="n">
        <x:v>0.24264601064355384</x:v>
      </x:c>
    </x:row>
    <x:row r="25">
      <x:c r="A25" t="n">
        <x:v>24</x:v>
      </x:c>
      <x:c r="B25" s="28" t="n">
        <x:v>-1.9216916346733905</x:v>
      </x:c>
    </x:row>
    <x:row r="26">
      <x:c r="A26" t="n">
        <x:v>25</x:v>
      </x:c>
      <x:c r="B26" s="28" t="n">
        <x:v>-2.563143904289986</x:v>
      </x:c>
    </x:row>
    <x:row r="27">
      <x:c r="A27" t="n">
        <x:v>26</x:v>
      </x:c>
      <x:c r="B27" s="28" t="n">
        <x:v>-0.8422328570459011</x:v>
      </x:c>
    </x:row>
    <x:row r="28">
      <x:c r="A28" t="n">
        <x:v>27</x:v>
      </x:c>
      <x:c r="B28" s="28" t="n">
        <x:v>0.48579712365270356</x:v>
      </x:c>
    </x:row>
    <x:row r="29">
      <x:c r="A29" t="n">
        <x:v>28</x:v>
      </x:c>
      <x:c r="B29" s="28" t="n">
        <x:v>-1.1446509507517098</x:v>
      </x:c>
    </x:row>
    <x:row r="30">
      <x:c r="A30" t="n">
        <x:v>29</x:v>
      </x:c>
      <x:c r="B30" s="28" t="n">
        <x:v>-0.2914825125836258</x:v>
      </x:c>
    </x:row>
    <x:row r="31">
      <x:c r="A31" t="n">
        <x:v>30</x:v>
      </x:c>
      <x:c r="B31" s="28" t="n">
        <x:v>-1.0418553387225291</x:v>
      </x:c>
    </x:row>
    <x:row r="32">
      <x:c r="A32" t="n">
        <x:v>31</x:v>
      </x:c>
      <x:c r="B32" s="28" t="n">
        <x:v>-2.1803346089940203</x:v>
      </x:c>
    </x:row>
    <x:row r="33">
      <x:c r="A33" t="n">
        <x:v>32</x:v>
      </x:c>
      <x:c r="B33" s="28" t="n">
        <x:v>1.968811415984868</x:v>
      </x:c>
    </x:row>
    <x:row r="34">
      <x:c r="A34" t="n">
        <x:v>33</x:v>
      </x:c>
      <x:c r="B34" s="28" t="n">
        <x:v>1.3328127913403254</x:v>
      </x:c>
    </x:row>
    <x:row r="35">
      <x:c r="A35" t="n">
        <x:v>34</x:v>
      </x:c>
      <x:c r="B35" s="28" t="n">
        <x:v>-0.2275385817209356</x:v>
      </x:c>
    </x:row>
    <x:row r="36">
      <x:c r="A36" t="n">
        <x:v>35</x:v>
      </x:c>
      <x:c r="B36" s="28" t="n">
        <x:v>0.24887983027084679</x:v>
      </x:c>
    </x:row>
    <x:row r="37">
      <x:c r="A37" t="n">
        <x:v>36</x:v>
      </x:c>
      <x:c r="B37" s="28" t="n">
        <x:v>-1.0801257760873317</x:v>
      </x:c>
    </x:row>
    <x:row r="38">
      <x:c r="A38" t="n">
        <x:v>37</x:v>
      </x:c>
      <x:c r="B38" s="28" t="n">
        <x:v>0.6365631565482708</x:v>
      </x:c>
    </x:row>
    <x:row r="39">
      <x:c r="A39" t="n">
        <x:v>38</x:v>
      </x:c>
      <x:c r="B39" s="28" t="n">
        <x:v>0.023744474124193556</x:v>
      </x:c>
    </x:row>
    <x:row r="40">
      <x:c r="A40" t="n">
        <x:v>39</x:v>
      </x:c>
      <x:c r="B40" s="28" t="n">
        <x:v>-1.5775432892596093</x:v>
      </x:c>
    </x:row>
    <x:row r="41">
      <x:c r="A41" t="n">
        <x:v>40</x:v>
      </x:c>
      <x:c r="B41" s="28" t="n">
        <x:v>1.4503571247850473</x:v>
      </x:c>
    </x:row>
    <x:row r="42">
      <x:c r="A42" t="n">
        <x:v>41</x:v>
      </x:c>
      <x:c r="B42" s="28" t="n">
        <x:v>-0.967012190497065</x:v>
      </x:c>
    </x:row>
    <x:row r="43">
      <x:c r="A43" t="n">
        <x:v>42</x:v>
      </x:c>
      <x:c r="B43" s="28" t="n">
        <x:v>-1.2486537107759281</x:v>
      </x:c>
    </x:row>
    <x:row r="44">
      <x:c r="A44" t="n">
        <x:v>43</x:v>
      </x:c>
      <x:c r="B44" s="28" t="n">
        <x:v>1.5416217683503253</x:v>
      </x:c>
    </x:row>
    <x:row r="45">
      <x:c r="A45" t="n">
        <x:v>44</x:v>
      </x:c>
      <x:c r="B45" s="28" t="n">
        <x:v>-1.8752000550310195</x:v>
      </x:c>
    </x:row>
    <x:row r="46">
      <x:c r="A46" t="n">
        <x:v>45</x:v>
      </x:c>
      <x:c r="B46" s="28" t="n">
        <x:v>0.3084201019953215</x:v>
      </x:c>
    </x:row>
    <x:row r="47">
      <x:c r="A47" t="n">
        <x:v>46</x:v>
      </x:c>
      <x:c r="B47" s="28" t="n">
        <x:v>-2.3240756059276557</x:v>
      </x:c>
    </x:row>
    <x:row r="48">
      <x:c r="A48" t="n">
        <x:v>47</x:v>
      </x:c>
      <x:c r="B48" s="28" t="n">
        <x:v>-0.12506047807190124</x:v>
      </x:c>
    </x:row>
    <x:row r="49">
      <x:c r="A49" t="n">
        <x:v>48</x:v>
      </x:c>
      <x:c r="B49" s="28" t="n">
        <x:v>3.0793539597825013</x:v>
      </x:c>
    </x:row>
    <x:row r="50">
      <x:c r="A50" t="n">
        <x:v>49</x:v>
      </x:c>
      <x:c r="B50" s="28" t="n">
        <x:v>-0.3958142696163805</x:v>
      </x:c>
    </x:row>
    <x:row r="51">
      <x:c r="A51" t="n">
        <x:v>50</x:v>
      </x:c>
      <x:c r="B51" s="28" t="n">
        <x:v>-1.0451945554989386</x:v>
      </x:c>
    </x:row>
    <x:row r="52">
      <x:c r="A52" t="n">
        <x:v>51</x:v>
      </x:c>
      <x:c r="B52" s="28" t="n">
        <x:v>0.5062759497290108</x:v>
      </x:c>
    </x:row>
    <x:row r="53">
      <x:c r="A53" t="n">
        <x:v>52</x:v>
      </x:c>
      <x:c r="B53" s="28" t="n">
        <x:v>1.9151266985968378</x:v>
      </x:c>
    </x:row>
    <x:row r="54">
      <x:c r="A54" t="n">
        <x:v>53</x:v>
      </x:c>
      <x:c r="B54" s="28" t="n">
        <x:v>-2.4534347442864446</x:v>
      </x:c>
    </x:row>
    <x:row r="55">
      <x:c r="A55" t="n">
        <x:v>54</x:v>
      </x:c>
      <x:c r="B55" s="28" t="n">
        <x:v>-0.7385373947952921</x:v>
      </x:c>
    </x:row>
    <x:row r="56">
      <x:c r="A56" t="n">
        <x:v>55</x:v>
      </x:c>
      <x:c r="B56" s="28" t="n">
        <x:v>-0.026393493303657357</x:v>
      </x:c>
    </x:row>
    <x:row r="57">
      <x:c r="A57" t="n">
        <x:v>56</x:v>
      </x:c>
      <x:c r="B57" s="28" t="n">
        <x:v>-0.13632277518156047</x:v>
      </x:c>
    </x:row>
    <x:row r="58">
      <x:c r="A58" t="n">
        <x:v>57</x:v>
      </x:c>
      <x:c r="B58" s="28" t="n">
        <x:v>1.1478712764109134</x:v>
      </x:c>
    </x:row>
    <x:row r="59">
      <x:c r="A59" t="n">
        <x:v>58</x:v>
      </x:c>
      <x:c r="B59" s="28" t="n">
        <x:v>2.6619668212526033</x:v>
      </x:c>
    </x:row>
    <x:row r="60">
      <x:c r="A60" t="n">
        <x:v>59</x:v>
      </x:c>
      <x:c r="B60" s="28" t="n">
        <x:v>1.6701459248578499</x:v>
      </x:c>
    </x:row>
    <x:row r="61">
      <x:c r="A61" t="n">
        <x:v>60</x:v>
      </x:c>
      <x:c r="B61" s="28" t="n">
        <x:v>2.308275158474715</x:v>
      </x:c>
    </x:row>
    <x:row r="62">
      <x:c r="A62" t="n">
        <x:v>61</x:v>
      </x:c>
      <x:c r="B62" s="28" t="n">
        <x:v>2.7743254818576606</x:v>
      </x:c>
    </x:row>
    <x:row r="63">
      <x:c r="A63" t="n">
        <x:v>62</x:v>
      </x:c>
      <x:c r="B63" s="28" t="n">
        <x:v>0.09128847088666321</x:v>
      </x:c>
    </x:row>
    <x:row r="64">
      <x:c r="A64" t="n">
        <x:v>63</x:v>
      </x:c>
      <x:c r="B64" s="28" t="n">
        <x:v>-0.46336840267395</x:v>
      </x:c>
    </x:row>
    <x:row r="65">
      <x:c r="A65" t="n">
        <x:v>64</x:v>
      </x:c>
      <x:c r="B65" s="28" t="n">
        <x:v>-0.5664620766474444</x:v>
      </x:c>
    </x:row>
    <x:row r="66">
      <x:c r="A66" t="n">
        <x:v>65</x:v>
      </x:c>
      <x:c r="B66" s="28" t="n">
        <x:v>-1.0232699437066208</x:v>
      </x:c>
    </x:row>
    <x:row r="67">
      <x:c r="A67" t="n">
        <x:v>66</x:v>
      </x:c>
      <x:c r="B67" s="28" t="n">
        <x:v>2.145389536552092</x:v>
      </x:c>
    </x:row>
    <x:row r="68">
      <x:c r="A68" t="n">
        <x:v>67</x:v>
      </x:c>
      <x:c r="B68" s="28" t="n">
        <x:v>-2.113169331071001</x:v>
      </x:c>
    </x:row>
    <x:row r="69">
      <x:c r="A69" t="n">
        <x:v>68</x:v>
      </x:c>
      <x:c r="B69" s="28" t="n">
        <x:v>-3.861007101411475</x:v>
      </x:c>
    </x:row>
    <x:row r="70">
      <x:c r="A70" t="n">
        <x:v>69</x:v>
      </x:c>
      <x:c r="B70" s="28" t="n">
        <x:v>-1.6604431248642793</x:v>
      </x:c>
    </x:row>
    <x:row r="71">
      <x:c r="A71" t="n">
        <x:v>70</x:v>
      </x:c>
      <x:c r="B71" s="28" t="n">
        <x:v>1.7752445585651537</x:v>
      </x:c>
    </x:row>
    <x:row r="72">
      <x:c r="A72" t="n">
        <x:v>71</x:v>
      </x:c>
      <x:c r="B72" s="28" t="n">
        <x:v>-1.3423224453155127</x:v>
      </x:c>
    </x:row>
    <x:row r="73">
      <x:c r="A73" t="n">
        <x:v>72</x:v>
      </x:c>
      <x:c r="B73" s="28" t="n">
        <x:v>-3.370125769707393</x:v>
      </x:c>
    </x:row>
    <x:row r="74">
      <x:c r="A74" t="n">
        <x:v>73</x:v>
      </x:c>
      <x:c r="B74" s="28" t="n">
        <x:v>-0.19499028166532437</x:v>
      </x:c>
    </x:row>
    <x:row r="75">
      <x:c r="A75" t="n">
        <x:v>74</x:v>
      </x:c>
      <x:c r="B75" s="28" t="n">
        <x:v>1.3864518203417229</x:v>
      </x:c>
    </x:row>
    <x:row r="76">
      <x:c r="A76" t="n">
        <x:v>75</x:v>
      </x:c>
      <x:c r="B76" s="28" t="n">
        <x:v>-1.8008803828016011</x:v>
      </x:c>
    </x:row>
    <x:row r="77">
      <x:c r="A77" t="n">
        <x:v>76</x:v>
      </x:c>
      <x:c r="B77" s="28" t="n">
        <x:v>-1.723242218253449</x:v>
      </x:c>
    </x:row>
    <x:row r="78">
      <x:c r="A78" t="n">
        <x:v>77</x:v>
      </x:c>
      <x:c r="B78" s="28" t="n">
        <x:v>-1.8435930566492478</x:v>
      </x:c>
    </x:row>
    <x:row r="79">
      <x:c r="A79" t="n">
        <x:v>78</x:v>
      </x:c>
      <x:c r="B79" s="28" t="n">
        <x:v>-0.5887522617505587</x:v>
      </x:c>
    </x:row>
    <x:row r="80">
      <x:c r="A80" t="n">
        <x:v>79</x:v>
      </x:c>
      <x:c r="B80" s="28" t="n">
        <x:v>2.070860623350193</x:v>
      </x:c>
    </x:row>
    <x:row r="81">
      <x:c r="A81" t="n">
        <x:v>80</x:v>
      </x:c>
      <x:c r="B81" s="28" t="n">
        <x:v>-1.012622973136999</x:v>
      </x:c>
    </x:row>
    <x:row r="82">
      <x:c r="A82" t="n">
        <x:v>81</x:v>
      </x:c>
      <x:c r="B82" s="28" t="n">
        <x:v>-0.471314257099418</x:v>
      </x:c>
    </x:row>
    <x:row r="83">
      <x:c r="A83" t="n">
        <x:v>82</x:v>
      </x:c>
      <x:c r="B83" s="28" t="n">
        <x:v>-3.0706115146817696</x:v>
      </x:c>
    </x:row>
    <x:row r="84">
      <x:c r="A84" t="n">
        <x:v>83</x:v>
      </x:c>
      <x:c r="B84" s="28" t="n">
        <x:v>-1.3017686729906548</x:v>
      </x:c>
    </x:row>
    <x:row r="85">
      <x:c r="A85" t="n">
        <x:v>84</x:v>
      </x:c>
      <x:c r="B85" s="28" t="n">
        <x:v>0.6016319359598774</x:v>
      </x:c>
    </x:row>
    <x:row r="86">
      <x:c r="A86" t="n">
        <x:v>85</x:v>
      </x:c>
      <x:c r="B86" s="28" t="n">
        <x:v>0.16074805463987987</x:v>
      </x:c>
    </x:row>
    <x:row r="87">
      <x:c r="A87" t="n">
        <x:v>86</x:v>
      </x:c>
      <x:c r="B87" s="28" t="n">
        <x:v>-1.54849400220048</x:v>
      </x:c>
    </x:row>
    <x:row r="88">
      <x:c r="A88" t="n">
        <x:v>87</x:v>
      </x:c>
      <x:c r="B88" s="28" t="n">
        <x:v>-0.6535687023617138</x:v>
      </x:c>
    </x:row>
    <x:row r="89">
      <x:c r="A89" t="n">
        <x:v>88</x:v>
      </x:c>
      <x:c r="B89" s="28" t="n">
        <x:v>1.4233112539507204</x:v>
      </x:c>
    </x:row>
    <x:row r="90">
      <x:c r="A90" t="n">
        <x:v>89</x:v>
      </x:c>
      <x:c r="B90" s="28" t="n">
        <x:v>-0.7411930453315272</x:v>
      </x:c>
    </x:row>
    <x:row r="91">
      <x:c r="A91" t="n">
        <x:v>90</x:v>
      </x:c>
      <x:c r="B91" s="28" t="n">
        <x:v>-3.0879918113371754</x:v>
      </x:c>
    </x:row>
    <x:row r="92">
      <x:c r="A92" t="n">
        <x:v>91</x:v>
      </x:c>
      <x:c r="B92" s="28" t="n">
        <x:v>-2.9778731014017437</x:v>
      </x:c>
    </x:row>
    <x:row r="93">
      <x:c r="A93" t="n">
        <x:v>92</x:v>
      </x:c>
      <x:c r="B93" s="28" t="n">
        <x:v>0.7138953013446651</x:v>
      </x:c>
    </x:row>
    <x:row r="94">
      <x:c r="A94" t="n">
        <x:v>93</x:v>
      </x:c>
      <x:c r="B94" s="28" t="n">
        <x:v>-0.5163790334355155</x:v>
      </x:c>
    </x:row>
    <x:row r="95">
      <x:c r="A95" t="n">
        <x:v>94</x:v>
      </x:c>
      <x:c r="B95" s="28" t="n">
        <x:v>0.4393188384888358</x:v>
      </x:c>
    </x:row>
    <x:row r="96">
      <x:c r="A96" t="n">
        <x:v>95</x:v>
      </x:c>
      <x:c r="B96" s="28" t="n">
        <x:v>-1.1842028434755678</x:v>
      </x:c>
    </x:row>
    <x:row r="97">
      <x:c r="A97" t="n">
        <x:v>96</x:v>
      </x:c>
      <x:c r="B97" s="28" t="n">
        <x:v>0.2993646438922308</x:v>
      </x:c>
    </x:row>
    <x:row r="98">
      <x:c r="A98" t="n">
        <x:v>97</x:v>
      </x:c>
      <x:c r="B98" s="28" t="n">
        <x:v>-1.3223018542275364</x:v>
      </x:c>
    </x:row>
    <x:row r="99">
      <x:c r="A99" t="n">
        <x:v>98</x:v>
      </x:c>
      <x:c r="B99" s="28" t="n">
        <x:v>-0.26132752268445025</x:v>
      </x:c>
    </x:row>
    <x:row r="100">
      <x:c r="A100" t="n">
        <x:v>99</x:v>
      </x:c>
      <x:c r="B100" s="28" t="n">
        <x:v>-0.220384187414526</x:v>
      </x:c>
    </x:row>
    <x:row r="101">
      <x:c r="A101" t="n">
        <x:v>100</x:v>
      </x:c>
      <x:c r="B101" s="28" t="n">
        <x:v>-1.0617833920352788</x:v>
      </x:c>
    </x:row>
    <x:row r="102">
      <x:c r="A102" t="n">
        <x:v>101</x:v>
      </x:c>
      <x:c r="B102" s="28" t="n">
        <x:v>-2.9016417235126957</x:v>
      </x:c>
    </x:row>
    <x:row r="103">
      <x:c r="A103" t="n">
        <x:v>102</x:v>
      </x:c>
      <x:c r="B103" s="28" t="n">
        <x:v>2.308592666854861</x:v>
      </x:c>
    </x:row>
    <x:row r="104">
      <x:c r="A104" t="n">
        <x:v>103</x:v>
      </x:c>
      <x:c r="B104" s="28" t="n">
        <x:v>-0.07285279605778433</x:v>
      </x:c>
    </x:row>
    <x:row r="105">
      <x:c r="A105" t="n">
        <x:v>104</x:v>
      </x:c>
      <x:c r="B105" s="28" t="n">
        <x:v>-1.4902074136231231</x:v>
      </x:c>
    </x:row>
    <x:row r="106">
      <x:c r="A106" t="n">
        <x:v>105</x:v>
      </x:c>
      <x:c r="B106" s="28" t="n">
        <x:v>3.037325404882837</x:v>
      </x:c>
    </x:row>
    <x:row r="107">
      <x:c r="A107" t="n">
        <x:v>106</x:v>
      </x:c>
      <x:c r="B107" s="28" t="n">
        <x:v>-3.177659731971713</x:v>
      </x:c>
    </x:row>
    <x:row r="108">
      <x:c r="A108" t="n">
        <x:v>107</x:v>
      </x:c>
      <x:c r="B108" s="28" t="n">
        <x:v>-3.1506931044341098</x:v>
      </x:c>
    </x:row>
    <x:row r="109">
      <x:c r="A109" t="n">
        <x:v>108</x:v>
      </x:c>
      <x:c r="B109" s="28" t="n">
        <x:v>0.789441811789379</x:v>
      </x:c>
    </x:row>
    <x:row r="110">
      <x:c r="A110" t="n">
        <x:v>109</x:v>
      </x:c>
      <x:c r="B110" s="28" t="n">
        <x:v>-1.9928230713057804</x:v>
      </x:c>
    </x:row>
    <x:row r="111">
      <x:c r="A111" t="n">
        <x:v>110</x:v>
      </x:c>
      <x:c r="B111" s="28" t="n">
        <x:v>0.6522654373416874</x:v>
      </x:c>
    </x:row>
    <x:row r="112">
      <x:c r="A112" t="n">
        <x:v>111</x:v>
      </x:c>
      <x:c r="B112" s="28" t="n">
        <x:v>1.292804077226551</x:v>
      </x:c>
    </x:row>
    <x:row r="113">
      <x:c r="A113" t="n">
        <x:v>112</x:v>
      </x:c>
      <x:c r="B113" s="28" t="n">
        <x:v>-1.9679545644226142</x:v>
      </x:c>
    </x:row>
    <x:row r="114">
      <x:c r="A114" t="n">
        <x:v>113</x:v>
      </x:c>
      <x:c r="B114" s="28" t="n">
        <x:v>-1.0492586399753052</x:v>
      </x:c>
    </x:row>
    <x:row r="115">
      <x:c r="A115" t="n">
        <x:v>114</x:v>
      </x:c>
      <x:c r="B115" s="28" t="n">
        <x:v>5.683633415669987</x:v>
      </x:c>
    </x:row>
    <x:row r="116">
      <x:c r="A116" t="n">
        <x:v>115</x:v>
      </x:c>
      <x:c r="B116" s="28" t="n">
        <x:v>-1.6453353823510537</x:v>
      </x:c>
    </x:row>
    <x:row r="117">
      <x:c r="A117" t="n">
        <x:v>116</x:v>
      </x:c>
      <x:c r="B117" s="28" t="n">
        <x:v>1.8746166917886178</x:v>
      </x:c>
    </x:row>
    <x:row r="118">
      <x:c r="A118" t="n">
        <x:v>117</x:v>
      </x:c>
      <x:c r="B118" s="28" t="n">
        <x:v>2.7141422263784776</x:v>
      </x:c>
    </x:row>
    <x:row r="119">
      <x:c r="A119" t="n">
        <x:v>118</x:v>
      </x:c>
      <x:c r="B119" s="28" t="n">
        <x:v>2.3901183072823535</x:v>
      </x:c>
    </x:row>
    <x:row r="120">
      <x:c r="A120" t="n">
        <x:v>119</x:v>
      </x:c>
      <x:c r="B120" s="28" t="n">
        <x:v>1.7921384437779637</x:v>
      </x:c>
    </x:row>
    <x:row r="121">
      <x:c r="A121" t="n">
        <x:v>120</x:v>
      </x:c>
      <x:c r="B121" s="28" t="n">
        <x:v>1.4228508404747333</x:v>
      </x:c>
    </x:row>
    <x:row r="122">
      <x:c r="A122" t="n">
        <x:v>121</x:v>
      </x:c>
      <x:c r="B122" s="28" t="n">
        <x:v>1.4396291050685943</x:v>
      </x:c>
    </x:row>
    <x:row r="123">
      <x:c r="A123" t="n">
        <x:v>122</x:v>
      </x:c>
      <x:c r="B123" s="28" t="n">
        <x:v>0.6166218087570166</x:v>
      </x:c>
    </x:row>
    <x:row r="124">
      <x:c r="A124" t="n">
        <x:v>123</x:v>
      </x:c>
      <x:c r="B124" s="28" t="n">
        <x:v>0.03523707850983585</x:v>
      </x:c>
    </x:row>
    <x:row r="125">
      <x:c r="A125" t="n">
        <x:v>124</x:v>
      </x:c>
      <x:c r="B125" s="28" t="n">
        <x:v>0.3202956638200937</x:v>
      </x:c>
    </x:row>
    <x:row r="126">
      <x:c r="A126" t="n">
        <x:v>125</x:v>
      </x:c>
      <x:c r="B126" s="28" t="n">
        <x:v>-1.3387459763157403</x:v>
      </x:c>
    </x:row>
    <x:row r="127">
      <x:c r="A127" t="n">
        <x:v>126</x:v>
      </x:c>
      <x:c r="B127" s="28" t="n">
        <x:v>-2.9194315997603337</x:v>
      </x:c>
    </x:row>
    <x:row r="128">
      <x:c r="A128" t="n">
        <x:v>127</x:v>
      </x:c>
      <x:c r="B128" s="28" t="n">
        <x:v>-2.4659629494775666</x:v>
      </x:c>
    </x:row>
    <x:row r="129">
      <x:c r="A129" t="n">
        <x:v>128</x:v>
      </x:c>
      <x:c r="B129" s="28" t="n">
        <x:v>0.7524504014795825</x:v>
      </x:c>
    </x:row>
    <x:row r="130">
      <x:c r="A130" t="n">
        <x:v>129</x:v>
      </x:c>
      <x:c r="B130" s="28" t="n">
        <x:v>2.385708042638199</x:v>
      </x:c>
    </x:row>
    <x:row r="131">
      <x:c r="A131" t="n">
        <x:v>130</x:v>
      </x:c>
      <x:c r="B131" s="28" t="n">
        <x:v>0.10602609689065222</x:v>
      </x:c>
    </x:row>
    <x:row r="132">
      <x:c r="A132" t="n">
        <x:v>131</x:v>
      </x:c>
      <x:c r="B132" s="28" t="n">
        <x:v>-2.330852230966932</x:v>
      </x:c>
    </x:row>
    <x:row r="133">
      <x:c r="A133" t="n">
        <x:v>132</x:v>
      </x:c>
      <x:c r="B133" s="28" t="n">
        <x:v>1.3793383822214533</x:v>
      </x:c>
    </x:row>
    <x:row r="134">
      <x:c r="A134" t="n">
        <x:v>133</x:v>
      </x:c>
      <x:c r="B134" s="28" t="n">
        <x:v>-0.938437363390962</x:v>
      </x:c>
    </x:row>
    <x:row r="135">
      <x:c r="A135" t="n">
        <x:v>134</x:v>
      </x:c>
      <x:c r="B135" s="28" t="n">
        <x:v>0.5163001637794119</x:v>
      </x:c>
    </x:row>
    <x:row r="136">
      <x:c r="A136" t="n">
        <x:v>135</x:v>
      </x:c>
      <x:c r="B136" s="28" t="n">
        <x:v>0.10639045465939381</x:v>
      </x:c>
    </x:row>
    <x:row r="137">
      <x:c r="A137" t="n">
        <x:v>136</x:v>
      </x:c>
      <x:c r="B137" s="28" t="n">
        <x:v>1.775338439129541</x:v>
      </x:c>
    </x:row>
    <x:row r="138">
      <x:c r="A138" t="n">
        <x:v>137</x:v>
      </x:c>
      <x:c r="B138" s="28" t="n">
        <x:v>-1.5442149137415428</x:v>
      </x:c>
    </x:row>
    <x:row r="139">
      <x:c r="A139" t="n">
        <x:v>138</x:v>
      </x:c>
      <x:c r="B139" s="28" t="n">
        <x:v>1.5535444883487621</x:v>
      </x:c>
    </x:row>
    <x:row r="140">
      <x:c r="A140" t="n">
        <x:v>139</x:v>
      </x:c>
      <x:c r="B140" s="28" t="n">
        <x:v>-0.9392989552049463</x:v>
      </x:c>
    </x:row>
    <x:row r="141">
      <x:c r="A141" t="n">
        <x:v>140</x:v>
      </x:c>
      <x:c r="B141" s="28" t="n">
        <x:v>0.19896344102422456</x:v>
      </x:c>
    </x:row>
    <x:row r="142">
      <x:c r="A142" t="n">
        <x:v>141</x:v>
      </x:c>
      <x:c r="B142" s="28" t="n">
        <x:v>-2.566174619258794</x:v>
      </x:c>
    </x:row>
    <x:row r="143">
      <x:c r="A143" t="n">
        <x:v>142</x:v>
      </x:c>
      <x:c r="B143" s="28" t="n">
        <x:v>1.1648664150470915</x:v>
      </x:c>
    </x:row>
    <x:row r="144">
      <x:c r="A144" t="n">
        <x:v>143</x:v>
      </x:c>
      <x:c r="B144" s="28" t="n">
        <x:v>-0.4415383902820135</x:v>
      </x:c>
    </x:row>
    <x:row r="145">
      <x:c r="A145" t="n">
        <x:v>144</x:v>
      </x:c>
      <x:c r="B145" s="28" t="n">
        <x:v>-1.4844742958996464</x:v>
      </x:c>
    </x:row>
    <x:row r="146">
      <x:c r="A146" t="n">
        <x:v>145</x:v>
      </x:c>
      <x:c r="B146" s="28" t="n">
        <x:v>0.25152538722043155</x:v>
      </x:c>
    </x:row>
    <x:row r="147">
      <x:c r="A147" t="n">
        <x:v>146</x:v>
      </x:c>
      <x:c r="B147" s="28" t="n">
        <x:v>-2.9280117631355793</x:v>
      </x:c>
    </x:row>
    <x:row r="148">
      <x:c r="A148" t="n">
        <x:v>147</x:v>
      </x:c>
      <x:c r="B148" s="28" t="n">
        <x:v>1.1641366991742543</x:v>
      </x:c>
    </x:row>
    <x:row r="149">
      <x:c r="A149" t="n">
        <x:v>148</x:v>
      </x:c>
      <x:c r="B149" s="28" t="n">
        <x:v>0.8691508421811102</x:v>
      </x:c>
    </x:row>
    <x:row r="150">
      <x:c r="A150" t="n">
        <x:v>149</x:v>
      </x:c>
      <x:c r="B150" s="28" t="n">
        <x:v>-1.1703148790991873</x:v>
      </x:c>
    </x:row>
    <x:row r="151">
      <x:c r="A151" t="n">
        <x:v>150</x:v>
      </x:c>
      <x:c r="B151" s="28" t="n">
        <x:v>-2.839855986362288</x:v>
      </x:c>
    </x:row>
    <x:row r="152">
      <x:c r="A152" t="n">
        <x:v>151</x:v>
      </x:c>
      <x:c r="B152" s="28" t="n">
        <x:v>-2.679954808819869</x:v>
      </x:c>
    </x:row>
    <x:row r="153">
      <x:c r="A153" t="n">
        <x:v>152</x:v>
      </x:c>
      <x:c r="B153" s="28" t="n">
        <x:v>0.1374514467373307</x:v>
      </x:c>
    </x:row>
    <x:row r="154">
      <x:c r="A154" t="n">
        <x:v>153</x:v>
      </x:c>
      <x:c r="B154" s="28" t="n">
        <x:v>-0.12437285318251946</x:v>
      </x:c>
    </x:row>
    <x:row r="155">
      <x:c r="A155" t="n">
        <x:v>154</x:v>
      </x:c>
      <x:c r="B155" s="28" t="n">
        <x:v>-0.8565304008147477</x:v>
      </x:c>
    </x:row>
    <x:row r="156">
      <x:c r="A156" t="n">
        <x:v>155</x:v>
      </x:c>
      <x:c r="B156" s="28" t="n">
        <x:v>-0.8754197659478796</x:v>
      </x:c>
    </x:row>
    <x:row r="157">
      <x:c r="A157" t="n">
        <x:v>156</x:v>
      </x:c>
      <x:c r="B157" s="28" t="n">
        <x:v>-2.6083983314623214</x:v>
      </x:c>
    </x:row>
    <x:row r="158">
      <x:c r="A158" t="n">
        <x:v>157</x:v>
      </x:c>
      <x:c r="B158" s="28" t="n">
        <x:v>-0.2744197243083694</x:v>
      </x:c>
    </x:row>
    <x:row r="159">
      <x:c r="A159" t="n">
        <x:v>158</x:v>
      </x:c>
      <x:c r="B159" s="28" t="n">
        <x:v>-1.6566026153934181</x:v>
      </x:c>
    </x:row>
    <x:row r="160">
      <x:c r="A160" t="n">
        <x:v>159</x:v>
      </x:c>
      <x:c r="B160" s="28" t="n">
        <x:v>-0.33649941194363064</x:v>
      </x:c>
    </x:row>
    <x:row r="161">
      <x:c r="A161" t="n">
        <x:v>160</x:v>
      </x:c>
      <x:c r="B161" s="28" t="n">
        <x:v>0.5739912217958134</x:v>
      </x:c>
    </x:row>
    <x:row r="162">
      <x:c r="A162" t="n">
        <x:v>161</x:v>
      </x:c>
      <x:c r="B162" s="28" t="n">
        <x:v>-0.9768239354309974</x:v>
      </x:c>
    </x:row>
    <x:row r="163">
      <x:c r="A163" t="n">
        <x:v>162</x:v>
      </x:c>
      <x:c r="B163" s="28" t="n">
        <x:v>-2.651632228506917</x:v>
      </x:c>
    </x:row>
    <x:row r="164">
      <x:c r="A164" t="n">
        <x:v>163</x:v>
      </x:c>
      <x:c r="B164" s="28" t="n">
        <x:v>-0.2013899324501353</x:v>
      </x:c>
    </x:row>
    <x:row r="165">
      <x:c r="A165" t="n">
        <x:v>164</x:v>
      </x:c>
      <x:c r="B165" s="28" t="n">
        <x:v>-1.5898703452135796</x:v>
      </x:c>
    </x:row>
    <x:row r="166">
      <x:c r="A166" t="n">
        <x:v>165</x:v>
      </x:c>
      <x:c r="B166" s="28" t="n">
        <x:v>0.005161267697752622</x:v>
      </x:c>
    </x:row>
    <x:row r="167">
      <x:c r="A167" t="n">
        <x:v>166</x:v>
      </x:c>
      <x:c r="B167" s="28" t="n">
        <x:v>-0.1979399354966672</x:v>
      </x:c>
    </x:row>
    <x:row r="168">
      <x:c r="A168" t="n">
        <x:v>167</x:v>
      </x:c>
      <x:c r="B168" s="28" t="n">
        <x:v>-1.302988536664194</x:v>
      </x:c>
    </x:row>
    <x:row r="169">
      <x:c r="A169" t="n">
        <x:v>168</x:v>
      </x:c>
      <x:c r="B169" s="28" t="n">
        <x:v>-0.2022499700453152</x:v>
      </x:c>
    </x:row>
    <x:row r="170">
      <x:c r="A170" t="n">
        <x:v>169</x:v>
      </x:c>
      <x:c r="B170" s="28" t="n">
        <x:v>-4.050181784619406</x:v>
      </x:c>
    </x:row>
    <x:row r="171">
      <x:c r="A171" t="n">
        <x:v>170</x:v>
      </x:c>
      <x:c r="B171" s="28" t="n">
        <x:v>3.01641883378014</x:v>
      </x:c>
    </x:row>
    <x:row r="172">
      <x:c r="A172" t="n">
        <x:v>171</x:v>
      </x:c>
      <x:c r="B172" s="28" t="n">
        <x:v>3.6154889273581796</x:v>
      </x:c>
    </x:row>
    <x:row r="173">
      <x:c r="A173" t="n">
        <x:v>172</x:v>
      </x:c>
      <x:c r="B173" s="28" t="n">
        <x:v>-0.177926289356071</x:v>
      </x:c>
    </x:row>
    <x:row r="174">
      <x:c r="A174" t="n">
        <x:v>173</x:v>
      </x:c>
      <x:c r="B174" s="28" t="n">
        <x:v>-3.831729363921823</x:v>
      </x:c>
    </x:row>
    <x:row r="175">
      <x:c r="A175" t="n">
        <x:v>174</x:v>
      </x:c>
      <x:c r="B175" s="28" t="n">
        <x:v>0.5104020224357905</x:v>
      </x:c>
    </x:row>
    <x:row r="176">
      <x:c r="A176" t="n">
        <x:v>175</x:v>
      </x:c>
      <x:c r="B176" s="28" t="n">
        <x:v>-0.8958958343793697</x:v>
      </x:c>
    </x:row>
    <x:row r="177">
      <x:c r="A177" t="n">
        <x:v>176</x:v>
      </x:c>
      <x:c r="B177" s="28" t="n">
        <x:v>-1.8197631934241283</x:v>
      </x:c>
    </x:row>
    <x:row r="178">
      <x:c r="A178" t="n">
        <x:v>177</x:v>
      </x:c>
      <x:c r="B178" s="28" t="n">
        <x:v>-2.123447990981496</x:v>
      </x:c>
    </x:row>
    <x:row r="179">
      <x:c r="A179" t="n">
        <x:v>178</x:v>
      </x:c>
      <x:c r="B179" s="28" t="n">
        <x:v>-1.5243075609288188</x:v>
      </x:c>
    </x:row>
    <x:row r="180">
      <x:c r="A180" t="n">
        <x:v>179</x:v>
      </x:c>
      <x:c r="B180" s="28" t="n">
        <x:v>-3.299081555914446</x:v>
      </x:c>
    </x:row>
    <x:row r="181">
      <x:c r="A181" t="n">
        <x:v>180</x:v>
      </x:c>
      <x:c r="B181" s="28" t="n">
        <x:v>0.7430883335915521</x:v>
      </x:c>
    </x:row>
    <x:row r="182">
      <x:c r="A182" t="n">
        <x:v>181</x:v>
      </x:c>
      <x:c r="B182" s="28" t="n">
        <x:v>-2.0387182508625696</x:v>
      </x:c>
    </x:row>
    <x:row r="183">
      <x:c r="A183" t="n">
        <x:v>182</x:v>
      </x:c>
      <x:c r="B183" s="28" t="n">
        <x:v>3.7340855681986356</x:v>
      </x:c>
    </x:row>
    <x:row r="184">
      <x:c r="A184" t="n">
        <x:v>183</x:v>
      </x:c>
      <x:c r="B184" s="28" t="n">
        <x:v>-0.4082568819796552</x:v>
      </x:c>
    </x:row>
    <x:row r="185">
      <x:c r="A185" t="n">
        <x:v>184</x:v>
      </x:c>
      <x:c r="B185" s="28" t="n">
        <x:v>2.509737755272141</x:v>
      </x:c>
    </x:row>
    <x:row r="186">
      <x:c r="A186" t="n">
        <x:v>185</x:v>
      </x:c>
      <x:c r="B186" s="28" t="n">
        <x:v>-1.1418023625146028</x:v>
      </x:c>
    </x:row>
    <x:row r="187">
      <x:c r="A187" t="n">
        <x:v>186</x:v>
      </x:c>
      <x:c r="B187" s="28" t="n">
        <x:v>5.0156375075177895</x:v>
      </x:c>
    </x:row>
    <x:row r="188">
      <x:c r="A188" t="n">
        <x:v>187</x:v>
      </x:c>
      <x:c r="B188" s="28" t="n">
        <x:v>-2.884699310025487</x:v>
      </x:c>
    </x:row>
    <x:row r="189">
      <x:c r="A189" t="n">
        <x:v>188</x:v>
      </x:c>
      <x:c r="B189" s="28" t="n">
        <x:v>0.6303543638122915</x:v>
      </x:c>
    </x:row>
    <x:row r="190">
      <x:c r="A190" t="n">
        <x:v>189</x:v>
      </x:c>
      <x:c r="B190" s="28" t="n">
        <x:v>1.0427623053325334</x:v>
      </x:c>
    </x:row>
    <x:row r="191">
      <x:c r="A191" t="n">
        <x:v>190</x:v>
      </x:c>
      <x:c r="B191" s="28" t="n">
        <x:v>-2.125422019153267</x:v>
      </x:c>
    </x:row>
    <x:row r="192">
      <x:c r="A192" t="n">
        <x:v>191</x:v>
      </x:c>
      <x:c r="B192" s="28" t="n">
        <x:v>0.20409104959735813</x:v>
      </x:c>
    </x:row>
    <x:row r="193">
      <x:c r="A193" t="n">
        <x:v>192</x:v>
      </x:c>
      <x:c r="B193" s="28" t="n">
        <x:v>-2.2327089449734334</x:v>
      </x:c>
    </x:row>
    <x:row r="194">
      <x:c r="A194" t="n">
        <x:v>193</x:v>
      </x:c>
      <x:c r="B194" s="28" t="n">
        <x:v>-1.3525526475610903</x:v>
      </x:c>
    </x:row>
    <x:row r="195">
      <x:c r="A195" t="n">
        <x:v>194</x:v>
      </x:c>
      <x:c r="B195" s="28" t="n">
        <x:v>-0.9369452984976918</x:v>
      </x:c>
    </x:row>
    <x:row r="196">
      <x:c r="A196" t="n">
        <x:v>195</x:v>
      </x:c>
      <x:c r="B196" s="28" t="n">
        <x:v>-1.825415073763404</x:v>
      </x:c>
    </x:row>
    <x:row r="197">
      <x:c r="A197" t="n">
        <x:v>196</x:v>
      </x:c>
      <x:c r="B197" s="28" t="n">
        <x:v>-0.5797209322366708</x:v>
      </x:c>
    </x:row>
    <x:row r="198">
      <x:c r="A198" t="n">
        <x:v>197</x:v>
      </x:c>
      <x:c r="B198" s="28" t="n">
        <x:v>3.908310552039983</x:v>
      </x:c>
    </x:row>
    <x:row r="199">
      <x:c r="A199" t="n">
        <x:v>198</x:v>
      </x:c>
      <x:c r="B199" s="28" t="n">
        <x:v>2.38847101473136</x:v>
      </x:c>
    </x:row>
    <x:row r="200">
      <x:c r="A200" t="n">
        <x:v>199</x:v>
      </x:c>
      <x:c r="B200" s="28" t="n">
        <x:v>2.3180148488437258</x:v>
      </x:c>
    </x:row>
    <x:row r="201">
      <x:c r="A201" t="n">
        <x:v>200</x:v>
      </x:c>
      <x:c r="B201" s="28" t="n">
        <x:v>0.37360005409234376</x:v>
      </x:c>
    </x:row>
    <x:row r="202">
      <x:c r="A202" t="n">
        <x:v>201</x:v>
      </x:c>
      <x:c r="B202" s="28" t="n">
        <x:v>-1.352004831904965</x:v>
      </x:c>
    </x:row>
    <x:row r="203">
      <x:c r="A203" t="n">
        <x:v>202</x:v>
      </x:c>
      <x:c r="B203" s="28" t="n">
        <x:v>2.1403305172223446</x:v>
      </x:c>
    </x:row>
    <x:row r="204">
      <x:c r="A204" t="n">
        <x:v>203</x:v>
      </x:c>
      <x:c r="B204" s="28" t="n">
        <x:v>0.3930927293088643</x:v>
      </x:c>
    </x:row>
    <x:row r="205">
      <x:c r="A205" t="n">
        <x:v>204</x:v>
      </x:c>
      <x:c r="B205" s="28" t="n">
        <x:v>-1.8064101529784085</x:v>
      </x:c>
    </x:row>
    <x:row r="206">
      <x:c r="A206" t="n">
        <x:v>205</x:v>
      </x:c>
      <x:c r="B206" s="28" t="n">
        <x:v>-0.1801719987661954</x:v>
      </x:c>
    </x:row>
    <x:row r="207">
      <x:c r="A207" t="n">
        <x:v>206</x:v>
      </x:c>
      <x:c r="B207" s="28" t="n">
        <x:v>-0.668621393894477</x:v>
      </x:c>
    </x:row>
    <x:row r="208">
      <x:c r="A208" t="n">
        <x:v>207</x:v>
      </x:c>
      <x:c r="B208" s="28" t="n">
        <x:v>0.09686288386360696</x:v>
      </x:c>
    </x:row>
    <x:row r="209">
      <x:c r="A209" t="n">
        <x:v>208</x:v>
      </x:c>
      <x:c r="B209" s="28" t="n">
        <x:v>-1.4342864546714273</x:v>
      </x:c>
    </x:row>
    <x:row r="210">
      <x:c r="A210" t="n">
        <x:v>209</x:v>
      </x:c>
      <x:c r="B210" s="28" t="n">
        <x:v>0.40917738685258354</x:v>
      </x:c>
    </x:row>
    <x:row r="211">
      <x:c r="A211" t="n">
        <x:v>210</x:v>
      </x:c>
      <x:c r="B211" s="28" t="n">
        <x:v>2.2371883219340063</x:v>
      </x:c>
    </x:row>
    <x:row r="212">
      <x:c r="A212" t="n">
        <x:v>211</x:v>
      </x:c>
      <x:c r="B212" s="28" t="n">
        <x:v>0.8986024076404437</x:v>
      </x:c>
    </x:row>
    <x:row r="213">
      <x:c r="A213" t="n">
        <x:v>212</x:v>
      </x:c>
      <x:c r="B213" s="28" t="n">
        <x:v>0.17012132561498589</x:v>
      </x:c>
    </x:row>
    <x:row r="214">
      <x:c r="A214" t="n">
        <x:v>213</x:v>
      </x:c>
      <x:c r="B214" s="28" t="n">
        <x:v>4.926258339851748</x:v>
      </x:c>
    </x:row>
    <x:row r="215">
      <x:c r="A215" t="n">
        <x:v>214</x:v>
      </x:c>
      <x:c r="B215" s="28" t="n">
        <x:v>-2.763033779299009</x:v>
      </x:c>
    </x:row>
    <x:row r="216">
      <x:c r="A216" t="n">
        <x:v>215</x:v>
      </x:c>
      <x:c r="B216" s="28" t="n">
        <x:v>0.9206936733980636</x:v>
      </x:c>
    </x:row>
    <x:row r="217">
      <x:c r="A217" t="n">
        <x:v>216</x:v>
      </x:c>
      <x:c r="B217" s="28" t="n">
        <x:v>-0.9255028091598053</x:v>
      </x:c>
    </x:row>
    <x:row r="218">
      <x:c r="A218" t="n">
        <x:v>217</x:v>
      </x:c>
      <x:c r="B218" s="28" t="n">
        <x:v>2.1228458891137767</x:v>
      </x:c>
    </x:row>
    <x:row r="219">
      <x:c r="A219" t="n">
        <x:v>218</x:v>
      </x:c>
      <x:c r="B219" s="28" t="n">
        <x:v>2.1788493454130773</x:v>
      </x:c>
    </x:row>
    <x:row r="220">
      <x:c r="A220" t="n">
        <x:v>219</x:v>
      </x:c>
      <x:c r="B220" s="28" t="n">
        <x:v>-0.01963079772152704</x:v>
      </x:c>
    </x:row>
    <x:row r="221">
      <x:c r="A221" t="n">
        <x:v>220</x:v>
      </x:c>
      <x:c r="B221" s="28" t="n">
        <x:v>-2.8773344434268897</x:v>
      </x:c>
    </x:row>
  </x:sheetData>
  <x:pageMargins left="0.7" right="0.7" top="0.75" bottom="0.75" header="0.3" footer="0.3"/>
  <x:tableParts count="1">
    <x:tablePart xmlns:r="http://schemas.openxmlformats.org/officeDocument/2006/relationships" r:id="R48cabd8f95ee4273"/>
  </x:tableParts>
</x:worksheet>
</file>

<file path=xl/worksheets/sheet7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</x:cols>
  <x:sheetData>
    <x:row r="1">
      <x:c r="A1" s="22" t="str">
        <x:v>Step</x:v>
      </x:c>
      <x:c r="B1" s="22" t="str">
        <x:v>Description</x:v>
      </x:c>
    </x:row>
    <x:row r="2">
      <x:c r="A2" t="str">
        <x:v>1</x:v>
      </x:c>
      <x:c r="B2" s="14" t="str">
        <x:v>Start with wide dataset where each student has G1, G2, and G3 grade columns.</x:v>
      </x:c>
    </x:row>
    <x:row r="3">
      <x:c r="A3" t="str">
        <x:v>2</x:v>
      </x:c>
      <x:c r="B3" s="14" t="str">
        <x:v>Create a student_id column so each student is treated as a repeated-measures cluster.</x:v>
      </x:c>
    </x:row>
    <x:row r="4">
      <x:c r="A4" t="str">
        <x:v>3</x:v>
      </x:c>
      <x:c r="B4" s="14" t="str">
        <x:v>Reshape G1, G2, and G3 into long-format rows: student_id, grade_period, grade_score.</x:v>
      </x:c>
    </x:row>
    <x:row r="5">
      <x:c r="A5" t="str">
        <x:v>4</x:v>
      </x:c>
      <x:c r="B5" s="14" t="str">
        <x:v>Fit the mixed model with fixed effects for grade_period and predictors, plus random intercept for student_id.</x:v>
      </x:c>
    </x:row>
    <x:row r="6">
      <x:c r="A6" t="str">
        <x:v>5</x:v>
      </x:c>
      <x:c r="B6" s="14" t="str">
        <x:v>Use variance components to calculate ICC = between-student variance / total variance.</x:v>
      </x:c>
    </x:row>
    <x:row r="7">
      <x:c r="A7" t="str">
        <x:v>6</x:v>
      </x:c>
      <x:c r="B7" s="14" t="str">
        <x:v>Use fitted values and residuals to check model performance and diagnostics.</x:v>
      </x:c>
    </x:row>
    <x:row r="8">
      <x:c r="A8" t="str">
        <x:v>7</x:v>
      </x:c>
      <x:c r="B8" s="14" t="str">
        <x:v>Report fixed effects, 95% confidence intervals, p-values, ICC, variance components, and model fit statistics.</x:v>
      </x:c>
    </x:row>
  </x:sheetData>
  <x:pageMargins left="0.7" right="0.7" top="0.75" bottom="0.75" header="0.3" footer="0.3"/>
</x:worksheet>
</file>