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e90b9fc06884e8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Instructions" sheetId="1" r:id="R0735312947e54597"/>
    <x:sheet xmlns:r="http://schemas.openxmlformats.org/officeDocument/2006/relationships" name="Data_Template" sheetId="2" r:id="Rbe81339066584680"/>
    <x:sheet xmlns:r="http://schemas.openxmlformats.org/officeDocument/2006/relationships" name="Gaussian_GLM" sheetId="3" r:id="Rd26afb0040164ecc"/>
    <x:sheet xmlns:r="http://schemas.openxmlformats.org/officeDocument/2006/relationships" name="Binomial_GLM" sheetId="4" r:id="R9102b8780c334c70"/>
    <x:sheet xmlns:r="http://schemas.openxmlformats.org/officeDocument/2006/relationships" name="Poisson_GLM" sheetId="5" r:id="R81927821e9f94c73"/>
    <x:sheet xmlns:r="http://schemas.openxmlformats.org/officeDocument/2006/relationships" name="Reporting_Guide" sheetId="6" r:id="Ra6b0aac43f984d5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00"/>
    <x:numFmt numFmtId="201" formatCode="0.000"/>
  </x:numFmts>
  <x:fonts count="5">
    <x:font>
      <x:sz val="11"/>
      <x:name val="Carlito"/>
    </x:font>
    <x:font>
      <x:b/>
      <x:sz val="16"/>
      <x:color rgb="FFFFFFFF"/>
      <x:name val="Carlito"/>
    </x:font>
    <x:font>
      <x:b/>
      <x:sz val="11"/>
      <x:color rgb="FF000000"/>
      <x:name val="Carlito"/>
    </x:font>
    <x:font>
      <x:b/>
      <x:sz val="11"/>
      <x:color rgb="FFFFFFFF"/>
      <x:name val="Carlito"/>
    </x:font>
    <x:font>
      <x:b/>
      <x:sz val="14"/>
      <x:color rgb="FFFFFFFF"/>
      <x:name val="Carlito"/>
    </x:font>
  </x:fonts>
  <x:fills count="4">
    <x:fill>
      <x:patternFill patternType="none"/>
    </x:fill>
    <x:fill>
      <x:patternFill patternType="gray125"/>
    </x:fill>
    <x:fill>
      <x:patternFill patternType="solid">
        <x:fgColor rgb="FF1F4E79"/>
      </x:patternFill>
    </x:fill>
    <x:fill>
      <x:patternFill patternType="solid">
        <x:fgColor rgb="FFD9EAF7"/>
      </x:patternFill>
    </x:fill>
  </x:fills>
  <x:borders count="2">
    <x:border/>
    <x:border/>
  </x:borders>
  <x:cellStyleXfs count="1">
    <x:xf numFmtId="0" fontId="0" fillId="0" borderId="0"/>
  </x:cellStyleXfs>
  <x:cellXfs count="5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top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top" wrapText="1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wrapText="1"/>
    </x:xf>
    <x:xf numFmtId="0" fontId="3" fillId="2" borderId="0" xfId="0" applyNumberFormat="1" applyFont="1" applyFill="1" applyBorder="1" applyAlignment="1">
      <x:alignment horizontal="center" wrapText="1"/>
    </x:xf>
    <x:xf numFmtId="0" fontId="3" fillId="2" borderId="0" xfId="0" applyNumberFormat="1" applyFont="1" applyFill="1" applyBorder="1" applyAlignment="1">
      <x:alignment horizontal="center" vertical="center" wrapText="1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wrapText="1"/>
    </x:xf>
    <x:xf numFmtId="0" fontId="3" fillId="2" borderId="1" xfId="0" applyNumberFormat="1" applyFont="1" applyFill="1" applyBorder="1" applyAlignment="1">
      <x:alignment horizontal="center" wrapText="1"/>
    </x:xf>
    <x:xf numFmtId="0" fontId="3" fillId="2" borderId="1" xfId="0" applyNumberFormat="1" applyFont="1" applyFill="1" applyBorder="1" applyAlignment="1">
      <x:alignment horizontal="center" vertical="center"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3" fillId="2" borderId="0" xfId="0" applyNumberFormat="1" applyFont="1" applyFill="1" applyBorder="1" applyAlignment="1">
      <x:alignment horizontal="center" vertical="center" wrapText="1"/>
    </x:xf>
    <x:xf numFmtId="201" fontId="0" fillId="0" borderId="1" xfId="0" applyNumberFormat="1" applyFont="1" applyFill="1" applyBorder="1"/>
    <x:xf numFmtId="201" fontId="3" fillId="2" borderId="1" xfId="0" applyNumberFormat="1" applyFont="1" applyFill="1" applyBorder="1" applyAlignment="1">
      <x:alignment horizontal="center" vertical="center"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wrapText="1"/>
    </x:xf>
    <x:xf numFmtId="0" fontId="4" fillId="2" borderId="0" xfId="0" applyNumberFormat="1" applyFont="1" applyFill="1" applyBorder="1" applyAlignment="1">
      <x:alignment horizontal="center" wrapText="1"/>
    </x:xf>
    <x:xf numFmtId="20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0" fontId="4" fillId="2" borderId="1" xfId="0" applyNumberFormat="1" applyFont="1" applyFill="1" applyBorder="1" applyAlignment="1">
      <x:alignment horizontal="center"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0" fontId="0" fillId="2" borderId="0" xfId="0" applyNumberFormat="1" applyFont="1" applyFill="1" applyBorder="1" applyAlignment="1">
      <x:alignment wrapText="1"/>
    </x:xf>
    <x:xf numFmtId="0" fontId="0" fillId="2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6a3e296c4dd47fe" /><Relationship Type="http://schemas.openxmlformats.org/officeDocument/2006/relationships/theme" Target="/xl/theme/theme1.xml" Id="Rac65c4aa64b040a0" /><Relationship Type="http://schemas.openxmlformats.org/officeDocument/2006/relationships/sharedStrings" Target="/xl/sharedStrings.xml" Id="R0026906d719b4881" /><Relationship Type="http://schemas.openxmlformats.org/officeDocument/2006/relationships/worksheet" Target="/xl/worksheets/sheet1.xml" Id="R0735312947e54597" /><Relationship Type="http://schemas.openxmlformats.org/officeDocument/2006/relationships/worksheet" Target="/xl/worksheets/sheet2.xml" Id="Rbe81339066584680" /><Relationship Type="http://schemas.openxmlformats.org/officeDocument/2006/relationships/worksheet" Target="/xl/worksheets/sheet3.xml" Id="Rd26afb0040164ecc" /><Relationship Type="http://schemas.openxmlformats.org/officeDocument/2006/relationships/worksheet" Target="/xl/worksheets/sheet4.xml" Id="R9102b8780c334c70" /><Relationship Type="http://schemas.openxmlformats.org/officeDocument/2006/relationships/worksheet" Target="/xl/worksheets/sheet5.xml" Id="R81927821e9f94c73" /><Relationship Type="http://schemas.openxmlformats.org/officeDocument/2006/relationships/worksheet" Target="/xl/worksheets/sheet6.xml" Id="Ra6b0aac43f984d57" /></Relationships>
</file>

<file path=xl/tables/table1.xml><?xml version="1.0" encoding="utf-8"?>
<x:table xmlns:x="http://schemas.openxmlformats.org/spreadsheetml/2006/main" id="1" name="GLMDataTable" displayName="GLMDataTable" ref="A1:J21" headerRowCount="1">
  <x:tableColumns count="10">
    <x:tableColumn id="1" name="ID"/>
    <x:tableColumn id="2" name="G1"/>
    <x:tableColumn id="3" name="G2"/>
    <x:tableColumn id="4" name="studytime"/>
    <x:tableColumn id="5" name="failures"/>
    <x:tableColumn id="6" name="age"/>
    <x:tableColumn id="7" name="absences"/>
    <x:tableColumn id="8" name="G3"/>
    <x:tableColumn id="9" name="glm_pass"/>
    <x:tableColumn id="10" name="glm_count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fdf63da9a9974e06" /></Relationships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</x:cols>
  <x:sheetData>
    <x:row r="1">
      <x:c r="A1" s="40" t="str">
        <x:v>Generalized Linear Model - Worked Excel File</x:v>
      </x:c>
      <x:c r="B1" s="18" t="str"/>
      <x:c r="C1" s="18" t="str"/>
      <x:c r="D1" s="18" t="str"/>
      <x:c r="E1" s="18" t="str"/>
      <x:c r="F1" s="18" t="str"/>
      <x:c r="G1" s="18" t="str"/>
      <x:c r="H1" s="18" t="str"/>
      <x:c r="I1" s="18"/>
      <x:c r="J1" s="18"/>
      <x:c r="K1" s="18"/>
    </x:row>
    <x:row r="2">
      <x:c r="A2" s="18"/>
      <x:c r="B2" s="18"/>
      <x:c r="C2" s="18"/>
      <x:c r="D2" s="18"/>
      <x:c r="E2" s="18"/>
      <x:c r="F2" s="18"/>
      <x:c r="G2" s="18"/>
      <x:c r="H2" s="18"/>
      <x:c r="I2" s="18"/>
      <x:c r="J2" s="18"/>
      <x:c r="K2" s="18"/>
    </x:row>
    <x:row r="3">
      <x:c r="A3" s="12" t="str">
        <x:v>Folder</x:v>
      </x:c>
      <x:c r="B3" s="19" t="str">
        <x:v>D:\DATA ANALYSIS\H Regression Tests and Models\Generalized Linear Model</x:v>
      </x:c>
      <x:c r="C3" s="18"/>
      <x:c r="D3" s="18"/>
      <x:c r="E3" s="18"/>
      <x:c r="F3" s="18"/>
      <x:c r="G3" s="18"/>
      <x:c r="H3" s="18"/>
      <x:c r="I3" s="18"/>
      <x:c r="J3" s="18"/>
      <x:c r="K3" s="18"/>
    </x:row>
    <x:row r="4">
      <x:c r="A4" s="12" t="str">
        <x:v>Dataset</x:v>
      </x:c>
      <x:c r="B4" s="19" t="str">
        <x:v>dataset.csv in the same test folder</x:v>
      </x:c>
      <x:c r="C4" s="18"/>
      <x:c r="D4" s="18"/>
      <x:c r="E4" s="18"/>
      <x:c r="F4" s="18"/>
      <x:c r="G4" s="18"/>
      <x:c r="H4" s="18"/>
      <x:c r="I4" s="18"/>
      <x:c r="J4" s="18"/>
      <x:c r="K4" s="18"/>
    </x:row>
    <x:row r="5">
      <x:c r="A5" s="12" t="str">
        <x:v>Model 1</x:v>
      </x:c>
      <x:c r="B5" s="19" t="str">
        <x:v>Gaussian identity GLM for continuous outcome G3</x:v>
      </x:c>
      <x:c r="C5" s="18"/>
      <x:c r="D5" s="18"/>
      <x:c r="E5" s="18"/>
      <x:c r="F5" s="18"/>
      <x:c r="G5" s="18"/>
      <x:c r="H5" s="18"/>
      <x:c r="I5" s="18"/>
      <x:c r="J5" s="18"/>
      <x:c r="K5" s="18"/>
    </x:row>
    <x:row r="6">
      <x:c r="A6" s="12" t="str">
        <x:v>Model 2</x:v>
      </x:c>
      <x:c r="B6" s="19" t="str">
        <x:v>Binomial logit GLM for pass/fail outcome: G3 &gt;= 10</x:v>
      </x:c>
      <x:c r="C6" s="18"/>
      <x:c r="D6" s="18"/>
      <x:c r="E6" s="18"/>
      <x:c r="F6" s="18"/>
      <x:c r="G6" s="18"/>
      <x:c r="H6" s="18"/>
      <x:c r="I6" s="18"/>
      <x:c r="J6" s="18"/>
      <x:c r="K6" s="18"/>
    </x:row>
    <x:row r="7">
      <x:c r="A7" s="12" t="str">
        <x:v>Model 3</x:v>
      </x:c>
      <x:c r="B7" s="19" t="str">
        <x:v>Poisson log GLM for count outcome: rounded absences</x:v>
      </x:c>
      <x:c r="C7" s="18"/>
      <x:c r="D7" s="18"/>
      <x:c r="E7" s="18"/>
      <x:c r="F7" s="18"/>
      <x:c r="G7" s="18"/>
      <x:c r="H7" s="18"/>
      <x:c r="I7" s="18"/>
      <x:c r="J7" s="18"/>
      <x:c r="K7" s="18"/>
    </x:row>
    <x:row r="8">
      <x:c r="A8" s="12" t="str">
        <x:v>Excel purpose</x:v>
      </x:c>
      <x:c r="B8" s="19" t="str">
        <x:v>Shows worked formulas for fitted mean, probability, count prediction, residuals, and reporting</x:v>
      </x:c>
      <x:c r="C8" s="18"/>
      <x:c r="D8" s="18"/>
      <x:c r="E8" s="18"/>
      <x:c r="F8" s="18"/>
      <x:c r="G8" s="18"/>
      <x:c r="H8" s="18"/>
      <x:c r="I8" s="18"/>
      <x:c r="J8" s="18"/>
      <x:c r="K8" s="18"/>
    </x:row>
    <x:row r="9">
      <x:c r="A9" s="12" t="str">
        <x:v>Python/R/SPSS purpose</x:v>
      </x:c>
      <x:c r="B9" s="19" t="str">
        <x:v>Run full model estimation and generate PNG, CSV, TXT, PDF, SAV/SPV outputs</x:v>
      </x:c>
      <x:c r="C9" s="18"/>
      <x:c r="D9" s="18"/>
      <x:c r="E9" s="18"/>
      <x:c r="F9" s="18"/>
      <x:c r="G9" s="18"/>
      <x:c r="H9" s="18"/>
      <x:c r="I9" s="18"/>
      <x:c r="J9" s="18"/>
      <x:c r="K9" s="18"/>
    </x:row>
    <x:row r="10">
      <x:c r="A10" s="12" t="str">
        <x:v>Formula note</x:v>
      </x:c>
      <x:c r="B10" s="19" t="str">
        <x:v>This workbook demonstrates the model equations using example coefficients. Use scripts for full estimated results.</x:v>
      </x:c>
      <x:c r="C10" s="18"/>
      <x:c r="D10" s="18"/>
      <x:c r="E10" s="18"/>
      <x:c r="F10" s="18"/>
      <x:c r="G10" s="18"/>
      <x:c r="H10" s="18"/>
      <x:c r="I10" s="18"/>
      <x:c r="J10" s="18"/>
      <x:c r="K10" s="18"/>
    </x:row>
    <x:row r="11">
      <x:c r="A11" s="12" t="str">
        <x:v>Generated</x:v>
      </x:c>
      <x:c r="B11" s="19" t="str">
        <x:v>2026-07-08 18:03</x:v>
      </x:c>
      <x:c r="C11" s="18"/>
      <x:c r="D11" s="18"/>
      <x:c r="E11" s="18"/>
      <x:c r="F11" s="18"/>
      <x:c r="G11" s="18"/>
      <x:c r="H11" s="18"/>
      <x:c r="I11" s="18"/>
      <x:c r="J11" s="18"/>
      <x:c r="K11" s="18"/>
    </x:row>
    <x:row r="12">
      <x:c r="A12" s="12" t="str">
        <x:v>Status</x:v>
      </x:c>
      <x:c r="B12" s="19" t="str">
        <x:v>Ready to use</x:v>
      </x:c>
      <x:c r="C12" s="18"/>
      <x:c r="D12" s="18"/>
      <x:c r="E12" s="18"/>
      <x:c r="F12" s="18"/>
      <x:c r="G12" s="18"/>
      <x:c r="H12" s="18"/>
      <x:c r="I12" s="18"/>
      <x:c r="J12" s="18"/>
      <x:c r="K12" s="18"/>
    </x:row>
    <x:row r="13">
      <x:c r="A13" s="18"/>
      <x:c r="B13" s="18"/>
      <x:c r="C13" s="18"/>
      <x:c r="D13" s="18"/>
      <x:c r="E13" s="18"/>
      <x:c r="F13" s="18"/>
      <x:c r="G13" s="18"/>
      <x:c r="H13" s="18"/>
      <x:c r="I13" s="18"/>
      <x:c r="J13" s="18"/>
      <x:c r="K13" s="18"/>
    </x:row>
    <x:row r="14">
      <x:c r="A14" s="18"/>
      <x:c r="B14" s="18"/>
      <x:c r="C14" s="18"/>
      <x:c r="D14" s="18"/>
      <x:c r="E14" s="18"/>
      <x:c r="F14" s="18"/>
      <x:c r="G14" s="18"/>
      <x:c r="H14" s="18"/>
      <x:c r="I14" s="18"/>
      <x:c r="J14" s="18"/>
      <x:c r="K14" s="18"/>
    </x:row>
    <x:row r="15">
      <x:c r="A15" s="18"/>
      <x:c r="B15" s="18"/>
      <x:c r="C15" s="18"/>
      <x:c r="D15" s="18"/>
      <x:c r="E15" s="18"/>
      <x:c r="F15" s="18"/>
      <x:c r="G15" s="18"/>
      <x:c r="H15" s="18"/>
      <x:c r="I15" s="18"/>
      <x:c r="J15" s="18"/>
      <x:c r="K15" s="18"/>
    </x:row>
    <x:row r="16">
      <x:c r="A16" s="18"/>
      <x:c r="B16" s="18"/>
      <x:c r="C16" s="18"/>
      <x:c r="D16" s="18"/>
      <x:c r="E16" s="18"/>
      <x:c r="F16" s="18"/>
      <x:c r="G16" s="18"/>
      <x:c r="H16" s="18"/>
      <x:c r="I16" s="18"/>
      <x:c r="J16" s="18"/>
      <x:c r="K16" s="18"/>
    </x:row>
    <x:row r="17">
      <x:c r="A17" s="18"/>
      <x:c r="B17" s="18"/>
      <x:c r="C17" s="18"/>
      <x:c r="D17" s="18"/>
      <x:c r="E17" s="18"/>
      <x:c r="F17" s="18"/>
      <x:c r="G17" s="18"/>
      <x:c r="H17" s="18"/>
      <x:c r="I17" s="18"/>
      <x:c r="J17" s="18"/>
      <x:c r="K17" s="18"/>
    </x:row>
    <x:row r="18">
      <x:c r="A18" s="18"/>
      <x:c r="B18" s="18"/>
      <x:c r="C18" s="18"/>
      <x:c r="D18" s="18"/>
      <x:c r="E18" s="18"/>
      <x:c r="F18" s="18"/>
      <x:c r="G18" s="18"/>
      <x:c r="H18" s="18"/>
      <x:c r="I18" s="18"/>
      <x:c r="J18" s="18"/>
      <x:c r="K18" s="18"/>
    </x:row>
    <x:row r="19">
      <x:c r="A19" s="18"/>
      <x:c r="B19" s="18"/>
      <x:c r="C19" s="18"/>
      <x:c r="D19" s="18"/>
      <x:c r="E19" s="18"/>
      <x:c r="F19" s="18"/>
      <x:c r="G19" s="18"/>
      <x:c r="H19" s="18"/>
      <x:c r="I19" s="18"/>
      <x:c r="J19" s="18"/>
      <x:c r="K19" s="18"/>
    </x:row>
    <x:row r="20">
      <x:c r="A20" s="18"/>
      <x:c r="B20" s="18"/>
      <x:c r="C20" s="18"/>
      <x:c r="D20" s="18"/>
      <x:c r="E20" s="18"/>
      <x:c r="F20" s="18"/>
      <x:c r="G20" s="18"/>
      <x:c r="H20" s="18"/>
      <x:c r="I20" s="18"/>
      <x:c r="J20" s="18"/>
      <x:c r="K20" s="18"/>
    </x:row>
    <x:row r="21">
      <x:c r="A21" s="18"/>
      <x:c r="B21" s="18"/>
      <x:c r="C21" s="18"/>
      <x:c r="D21" s="18"/>
      <x:c r="E21" s="18"/>
      <x:c r="F21" s="18"/>
      <x:c r="G21" s="18"/>
      <x:c r="H21" s="18"/>
      <x:c r="I21" s="18"/>
      <x:c r="J21" s="18"/>
      <x:c r="K21" s="18"/>
    </x:row>
    <x:row r="22">
      <x:c r="A22" s="18"/>
      <x:c r="B22" s="18"/>
      <x:c r="C22" s="18"/>
      <x:c r="D22" s="18"/>
      <x:c r="E22" s="18"/>
      <x:c r="F22" s="18"/>
      <x:c r="G22" s="18"/>
      <x:c r="H22" s="18"/>
      <x:c r="I22" s="18"/>
      <x:c r="J22" s="18"/>
      <x:c r="K22" s="18"/>
    </x:row>
    <x:row r="23">
      <x:c r="A23" s="18"/>
      <x:c r="B23" s="18"/>
      <x:c r="C23" s="18"/>
      <x:c r="D23" s="18"/>
      <x:c r="E23" s="18"/>
      <x:c r="F23" s="18"/>
      <x:c r="G23" s="18"/>
      <x:c r="H23" s="18"/>
      <x:c r="I23" s="18"/>
      <x:c r="J23" s="18"/>
      <x:c r="K23" s="18"/>
    </x:row>
    <x:row r="24">
      <x:c r="A24" s="18"/>
      <x:c r="B24" s="18"/>
      <x:c r="C24" s="18"/>
      <x:c r="D24" s="18"/>
      <x:c r="E24" s="18"/>
      <x:c r="F24" s="18"/>
      <x:c r="G24" s="18"/>
      <x:c r="H24" s="18"/>
      <x:c r="I24" s="18"/>
      <x:c r="J24" s="18"/>
      <x:c r="K24" s="18"/>
    </x:row>
    <x:row r="25">
      <x:c r="A25" s="18"/>
      <x:c r="B25" s="18"/>
      <x:c r="C25" s="18"/>
      <x:c r="D25" s="18"/>
      <x:c r="E25" s="18"/>
      <x:c r="F25" s="18"/>
      <x:c r="G25" s="18"/>
      <x:c r="H25" s="18"/>
      <x:c r="I25" s="18"/>
      <x:c r="J25" s="18"/>
      <x:c r="K25" s="18"/>
    </x:row>
    <x:row r="26">
      <x:c r="A26" s="18"/>
      <x:c r="B26" s="18"/>
      <x:c r="C26" s="18"/>
      <x:c r="D26" s="18"/>
      <x:c r="E26" s="18"/>
      <x:c r="F26" s="18"/>
      <x:c r="G26" s="18"/>
      <x:c r="H26" s="18"/>
      <x:c r="I26" s="18"/>
      <x:c r="J26" s="18"/>
      <x:c r="K26" s="18"/>
    </x:row>
    <x:row r="27">
      <x:c r="A27" s="18"/>
      <x:c r="B27" s="18"/>
      <x:c r="C27" s="18"/>
      <x:c r="D27" s="18"/>
      <x:c r="E27" s="18"/>
      <x:c r="F27" s="18"/>
      <x:c r="G27" s="18"/>
      <x:c r="H27" s="18"/>
      <x:c r="I27" s="18"/>
      <x:c r="J27" s="18"/>
      <x:c r="K27" s="18"/>
    </x:row>
    <x:row r="28">
      <x:c r="A28" s="18"/>
      <x:c r="B28" s="18"/>
      <x:c r="C28" s="18"/>
      <x:c r="D28" s="18"/>
      <x:c r="E28" s="18"/>
      <x:c r="F28" s="18"/>
      <x:c r="G28" s="18"/>
      <x:c r="H28" s="18"/>
      <x:c r="I28" s="18"/>
      <x:c r="J28" s="18"/>
      <x:c r="K28" s="18"/>
    </x:row>
    <x:row r="29">
      <x:c r="A29" s="18"/>
      <x:c r="B29" s="18"/>
      <x:c r="C29" s="18"/>
      <x:c r="D29" s="18"/>
      <x:c r="E29" s="18"/>
      <x:c r="F29" s="18"/>
      <x:c r="G29" s="18"/>
      <x:c r="H29" s="18"/>
      <x:c r="I29" s="18"/>
      <x:c r="J29" s="18"/>
      <x:c r="K29" s="18"/>
    </x:row>
    <x:row r="30">
      <x:c r="A30" s="18"/>
      <x:c r="B30" s="18"/>
      <x:c r="C30" s="18"/>
      <x:c r="D30" s="18"/>
      <x:c r="E30" s="18"/>
      <x:c r="F30" s="18"/>
      <x:c r="G30" s="18"/>
      <x:c r="H30" s="18"/>
      <x:c r="I30" s="18"/>
      <x:c r="J30" s="18"/>
      <x:c r="K30" s="18"/>
    </x:row>
    <x:row r="31">
      <x:c r="A31" s="18"/>
      <x:c r="B31" s="18"/>
      <x:c r="C31" s="18"/>
      <x:c r="D31" s="18"/>
      <x:c r="E31" s="18"/>
      <x:c r="F31" s="18"/>
      <x:c r="G31" s="18"/>
      <x:c r="H31" s="18"/>
      <x:c r="I31" s="18"/>
      <x:c r="J31" s="18"/>
      <x:c r="K31" s="18"/>
    </x:row>
    <x:row r="32">
      <x:c r="A32" s="18"/>
      <x:c r="B32" s="18"/>
      <x:c r="C32" s="18"/>
      <x:c r="D32" s="18"/>
      <x:c r="E32" s="18"/>
      <x:c r="F32" s="18"/>
      <x:c r="G32" s="18"/>
      <x:c r="H32" s="18"/>
      <x:c r="I32" s="18"/>
      <x:c r="J32" s="18"/>
      <x:c r="K32" s="18"/>
    </x:row>
    <x:row r="33">
      <x:c r="A33" s="18"/>
      <x:c r="B33" s="18"/>
      <x:c r="C33" s="18"/>
      <x:c r="D33" s="18"/>
      <x:c r="E33" s="18"/>
      <x:c r="F33" s="18"/>
      <x:c r="G33" s="18"/>
      <x:c r="H33" s="18"/>
      <x:c r="I33" s="18"/>
      <x:c r="J33" s="18"/>
      <x:c r="K33" s="18"/>
    </x:row>
    <x:row r="34">
      <x:c r="A34" s="18"/>
      <x:c r="B34" s="18"/>
      <x:c r="C34" s="18"/>
      <x:c r="D34" s="18"/>
      <x:c r="E34" s="18"/>
      <x:c r="F34" s="18"/>
      <x:c r="G34" s="18"/>
      <x:c r="H34" s="18"/>
      <x:c r="I34" s="18"/>
      <x:c r="J34" s="18"/>
      <x:c r="K34" s="18"/>
    </x:row>
    <x:row r="35">
      <x:c r="A35" s="18"/>
      <x:c r="B35" s="18"/>
      <x:c r="C35" s="18"/>
      <x:c r="D35" s="18"/>
      <x:c r="E35" s="18"/>
      <x:c r="F35" s="18"/>
      <x:c r="G35" s="18"/>
      <x:c r="H35" s="18"/>
      <x:c r="I35" s="18"/>
      <x:c r="J35" s="18"/>
      <x:c r="K35" s="18"/>
    </x:row>
    <x:row r="36">
      <x:c r="A36" s="18"/>
      <x:c r="B36" s="18"/>
      <x:c r="C36" s="18"/>
      <x:c r="D36" s="18"/>
      <x:c r="E36" s="18"/>
      <x:c r="F36" s="18"/>
      <x:c r="G36" s="18"/>
      <x:c r="H36" s="18"/>
      <x:c r="I36" s="18"/>
      <x:c r="J36" s="18"/>
      <x:c r="K36" s="18"/>
    </x:row>
    <x:row r="37">
      <x:c r="A37" s="18"/>
      <x:c r="B37" s="18"/>
      <x:c r="C37" s="18"/>
      <x:c r="D37" s="18"/>
      <x:c r="E37" s="18"/>
      <x:c r="F37" s="18"/>
      <x:c r="G37" s="18"/>
      <x:c r="H37" s="18"/>
      <x:c r="I37" s="18"/>
      <x:c r="J37" s="18"/>
      <x:c r="K37" s="18"/>
    </x:row>
    <x:row r="38">
      <x:c r="A38" s="18"/>
      <x:c r="B38" s="18"/>
      <x:c r="C38" s="18"/>
      <x:c r="D38" s="18"/>
      <x:c r="E38" s="18"/>
      <x:c r="F38" s="18"/>
      <x:c r="G38" s="18"/>
      <x:c r="H38" s="18"/>
      <x:c r="I38" s="18"/>
      <x:c r="J38" s="18"/>
      <x:c r="K38" s="18"/>
    </x:row>
    <x:row r="39">
      <x:c r="A39" s="18"/>
      <x:c r="B39" s="18"/>
      <x:c r="C39" s="18"/>
      <x:c r="D39" s="18"/>
      <x:c r="E39" s="18"/>
      <x:c r="F39" s="18"/>
      <x:c r="G39" s="18"/>
      <x:c r="H39" s="18"/>
      <x:c r="I39" s="18"/>
      <x:c r="J39" s="18"/>
      <x:c r="K39" s="18"/>
    </x:row>
    <x:row r="40">
      <x:c r="A40" s="18"/>
      <x:c r="B40" s="18"/>
      <x:c r="C40" s="18"/>
      <x:c r="D40" s="18"/>
      <x:c r="E40" s="18"/>
      <x:c r="F40" s="18"/>
      <x:c r="G40" s="18"/>
      <x:c r="H40" s="18"/>
      <x:c r="I40" s="18"/>
      <x:c r="J40" s="18"/>
      <x:c r="K40" s="18"/>
    </x:row>
    <x:row r="41">
      <x:c r="A41" s="18"/>
      <x:c r="B41" s="18"/>
      <x:c r="C41" s="18"/>
      <x:c r="D41" s="18"/>
      <x:c r="E41" s="18"/>
      <x:c r="F41" s="18"/>
      <x:c r="G41" s="18"/>
      <x:c r="H41" s="18"/>
      <x:c r="I41" s="18"/>
      <x:c r="J41" s="18"/>
      <x:c r="K41" s="18"/>
    </x:row>
    <x:row r="42">
      <x:c r="A42" s="18"/>
      <x:c r="B42" s="18"/>
      <x:c r="C42" s="18"/>
      <x:c r="D42" s="18"/>
      <x:c r="E42" s="18"/>
      <x:c r="F42" s="18"/>
      <x:c r="G42" s="18"/>
      <x:c r="H42" s="18"/>
      <x:c r="I42" s="18"/>
      <x:c r="J42" s="18"/>
      <x:c r="K42" s="18"/>
    </x:row>
    <x:row r="43">
      <x:c r="A43" s="18"/>
      <x:c r="B43" s="18"/>
      <x:c r="C43" s="18"/>
      <x:c r="D43" s="18"/>
      <x:c r="E43" s="18"/>
      <x:c r="F43" s="18"/>
      <x:c r="G43" s="18"/>
      <x:c r="H43" s="18"/>
      <x:c r="I43" s="18"/>
      <x:c r="J43" s="18"/>
      <x:c r="K43" s="18"/>
    </x:row>
    <x:row r="44">
      <x:c r="A44" s="18"/>
      <x:c r="B44" s="18"/>
      <x:c r="C44" s="18"/>
      <x:c r="D44" s="18"/>
      <x:c r="E44" s="18"/>
      <x:c r="F44" s="18"/>
      <x:c r="G44" s="18"/>
      <x:c r="H44" s="18"/>
      <x:c r="I44" s="18"/>
      <x:c r="J44" s="18"/>
      <x:c r="K44" s="18"/>
    </x:row>
    <x:row r="45">
      <x:c r="A45" s="18"/>
      <x:c r="B45" s="18"/>
      <x:c r="C45" s="18"/>
      <x:c r="D45" s="18"/>
      <x:c r="E45" s="18"/>
      <x:c r="F45" s="18"/>
      <x:c r="G45" s="18"/>
      <x:c r="H45" s="18"/>
      <x:c r="I45" s="18"/>
      <x:c r="J45" s="18"/>
      <x:c r="K45" s="18"/>
    </x:row>
    <x:row r="46">
      <x:c r="A46" s="18"/>
      <x:c r="B46" s="18"/>
      <x:c r="C46" s="18"/>
      <x:c r="D46" s="18"/>
      <x:c r="E46" s="18"/>
      <x:c r="F46" s="18"/>
      <x:c r="G46" s="18"/>
      <x:c r="H46" s="18"/>
      <x:c r="I46" s="18"/>
      <x:c r="J46" s="18"/>
      <x:c r="K46" s="18"/>
    </x:row>
    <x:row r="47">
      <x:c r="A47" s="18"/>
      <x:c r="B47" s="18"/>
      <x:c r="C47" s="18"/>
      <x:c r="D47" s="18"/>
      <x:c r="E47" s="18"/>
      <x:c r="F47" s="18"/>
      <x:c r="G47" s="18"/>
      <x:c r="H47" s="18"/>
      <x:c r="I47" s="18"/>
      <x:c r="J47" s="18"/>
      <x:c r="K47" s="18"/>
    </x:row>
    <x:row r="48">
      <x:c r="A48" s="18"/>
      <x:c r="B48" s="18"/>
      <x:c r="C48" s="18"/>
      <x:c r="D48" s="18"/>
      <x:c r="E48" s="18"/>
      <x:c r="F48" s="18"/>
      <x:c r="G48" s="18"/>
      <x:c r="H48" s="18"/>
      <x:c r="I48" s="18"/>
      <x:c r="J48" s="18"/>
      <x:c r="K48" s="18"/>
    </x:row>
    <x:row r="49">
      <x:c r="A49" s="18"/>
      <x:c r="B49" s="18"/>
      <x:c r="C49" s="18"/>
      <x:c r="D49" s="18"/>
      <x:c r="E49" s="18"/>
      <x:c r="F49" s="18"/>
      <x:c r="G49" s="18"/>
      <x:c r="H49" s="18"/>
      <x:c r="I49" s="18"/>
      <x:c r="J49" s="18"/>
      <x:c r="K49" s="18"/>
    </x:row>
    <x:row r="50">
      <x:c r="A50" s="18"/>
      <x:c r="B50" s="18"/>
      <x:c r="C50" s="18"/>
      <x:c r="D50" s="18"/>
      <x:c r="E50" s="18"/>
      <x:c r="F50" s="18"/>
      <x:c r="G50" s="18"/>
      <x:c r="H50" s="18"/>
      <x:c r="I50" s="18"/>
      <x:c r="J50" s="18"/>
      <x:c r="K50" s="18"/>
    </x:row>
    <x:row r="51">
      <x:c r="A51" s="18"/>
      <x:c r="B51" s="18"/>
      <x:c r="C51" s="18"/>
      <x:c r="D51" s="18"/>
      <x:c r="E51" s="18"/>
      <x:c r="F51" s="18"/>
      <x:c r="G51" s="18"/>
      <x:c r="H51" s="18"/>
      <x:c r="I51" s="18"/>
      <x:c r="J51" s="18"/>
      <x:c r="K51" s="18"/>
    </x:row>
    <x:row r="52">
      <x:c r="A52" s="18"/>
      <x:c r="B52" s="18"/>
      <x:c r="C52" s="18"/>
      <x:c r="D52" s="18"/>
      <x:c r="E52" s="18"/>
      <x:c r="F52" s="18"/>
      <x:c r="G52" s="18"/>
      <x:c r="H52" s="18"/>
      <x:c r="I52" s="18"/>
      <x:c r="J52" s="18"/>
      <x:c r="K52" s="18"/>
    </x:row>
    <x:row r="53">
      <x:c r="A53" s="18"/>
      <x:c r="B53" s="18"/>
      <x:c r="C53" s="18"/>
      <x:c r="D53" s="18"/>
      <x:c r="E53" s="18"/>
      <x:c r="F53" s="18"/>
      <x:c r="G53" s="18"/>
      <x:c r="H53" s="18"/>
      <x:c r="I53" s="18"/>
      <x:c r="J53" s="18"/>
      <x:c r="K53" s="18"/>
    </x:row>
    <x:row r="54">
      <x:c r="A54" s="18"/>
      <x:c r="B54" s="18"/>
      <x:c r="C54" s="18"/>
      <x:c r="D54" s="18"/>
      <x:c r="E54" s="18"/>
      <x:c r="F54" s="18"/>
      <x:c r="G54" s="18"/>
      <x:c r="H54" s="18"/>
      <x:c r="I54" s="18"/>
      <x:c r="J54" s="18"/>
      <x:c r="K54" s="18"/>
    </x:row>
    <x:row r="55">
      <x:c r="A55" s="18"/>
      <x:c r="B55" s="18"/>
      <x:c r="C55" s="18"/>
      <x:c r="D55" s="18"/>
      <x:c r="E55" s="18"/>
      <x:c r="F55" s="18"/>
      <x:c r="G55" s="18"/>
      <x:c r="H55" s="18"/>
      <x:c r="I55" s="18"/>
      <x:c r="J55" s="18"/>
      <x:c r="K55" s="18"/>
    </x:row>
    <x:row r="56">
      <x:c r="A56" s="18"/>
      <x:c r="B56" s="18"/>
      <x:c r="C56" s="18"/>
      <x:c r="D56" s="18"/>
      <x:c r="E56" s="18"/>
      <x:c r="F56" s="18"/>
      <x:c r="G56" s="18"/>
      <x:c r="H56" s="18"/>
      <x:c r="I56" s="18"/>
      <x:c r="J56" s="18"/>
      <x:c r="K56" s="18"/>
    </x:row>
    <x:row r="57">
      <x:c r="A57" s="18"/>
      <x:c r="B57" s="18"/>
      <x:c r="C57" s="18"/>
      <x:c r="D57" s="18"/>
      <x:c r="E57" s="18"/>
      <x:c r="F57" s="18"/>
      <x:c r="G57" s="18"/>
      <x:c r="H57" s="18"/>
      <x:c r="I57" s="18"/>
      <x:c r="J57" s="18"/>
      <x:c r="K57" s="18"/>
    </x:row>
    <x:row r="58">
      <x:c r="A58" s="18"/>
      <x:c r="B58" s="18"/>
      <x:c r="C58" s="18"/>
      <x:c r="D58" s="18"/>
      <x:c r="E58" s="18"/>
      <x:c r="F58" s="18"/>
      <x:c r="G58" s="18"/>
      <x:c r="H58" s="18"/>
      <x:c r="I58" s="18"/>
      <x:c r="J58" s="18"/>
      <x:c r="K58" s="18"/>
    </x:row>
    <x:row r="59">
      <x:c r="A59" s="18"/>
      <x:c r="B59" s="18"/>
      <x:c r="C59" s="18"/>
      <x:c r="D59" s="18"/>
      <x:c r="E59" s="18"/>
      <x:c r="F59" s="18"/>
      <x:c r="G59" s="18"/>
      <x:c r="H59" s="18"/>
      <x:c r="I59" s="18"/>
      <x:c r="J59" s="18"/>
      <x:c r="K59" s="18"/>
    </x:row>
    <x:row r="60">
      <x:c r="A60" s="18"/>
      <x:c r="B60" s="18"/>
      <x:c r="C60" s="18"/>
      <x:c r="D60" s="18"/>
      <x:c r="E60" s="18"/>
      <x:c r="F60" s="18"/>
      <x:c r="G60" s="18"/>
      <x:c r="H60" s="18"/>
      <x:c r="I60" s="18"/>
      <x:c r="J60" s="18"/>
      <x:c r="K60" s="18"/>
    </x:row>
  </x:sheetData>
  <x:mergeCells>
    <x:mergeCell ref="A1:H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</x:cols>
  <x:sheetData>
    <x:row r="1" ht="30" customHeight="1">
      <x:c r="A1" s="25" t="str">
        <x:v>ID</x:v>
      </x:c>
      <x:c r="B1" s="25" t="str">
        <x:v>G1</x:v>
      </x:c>
      <x:c r="C1" s="25" t="str">
        <x:v>G2</x:v>
      </x:c>
      <x:c r="D1" s="25" t="str">
        <x:v>studytime</x:v>
      </x:c>
      <x:c r="E1" s="25" t="str">
        <x:v>failures</x:v>
      </x:c>
      <x:c r="F1" s="25" t="str">
        <x:v>age</x:v>
      </x:c>
      <x:c r="G1" s="25" t="str">
        <x:v>absences</x:v>
      </x:c>
      <x:c r="H1" s="25" t="str">
        <x:v>G3</x:v>
      </x:c>
      <x:c r="I1" s="25" t="str">
        <x:v>glm_pass</x:v>
      </x:c>
      <x:c r="J1" s="25" t="str">
        <x:v>glm_count</x:v>
      </x:c>
      <x:c r="K1" s="18"/>
    </x:row>
    <x:row r="2">
      <x:c r="A2" s="18" t="n">
        <x:v>1</x:v>
      </x:c>
      <x:c r="B2" s="18" t="n">
        <x:v>8</x:v>
      </x:c>
      <x:c r="C2" s="18" t="n">
        <x:v>9</x:v>
      </x:c>
      <x:c r="D2" s="18" t="n">
        <x:v>2</x:v>
      </x:c>
      <x:c r="E2" s="18" t="n">
        <x:v>0</x:v>
      </x:c>
      <x:c r="F2" s="18" t="n">
        <x:v>16</x:v>
      </x:c>
      <x:c r="G2" s="18" t="n">
        <x:v>4</x:v>
      </x:c>
      <x:c r="H2" s="18" t="n">
        <x:v>10</x:v>
      </x:c>
      <x:c r="I2" s="18" t="n">
        <x:f>IF(H2&gt;=10,1,0)</x:f>
        <x:v>1</x:v>
      </x:c>
      <x:c r="J2" s="18" t="n">
        <x:f>MAX(ROUND(G2,0),0)</x:f>
        <x:v>4</x:v>
      </x:c>
      <x:c r="K2" s="18"/>
    </x:row>
    <x:row r="3">
      <x:c r="A3" s="18" t="n">
        <x:v>2</x:v>
      </x:c>
      <x:c r="B3" s="18" t="n">
        <x:v>12</x:v>
      </x:c>
      <x:c r="C3" s="18" t="n">
        <x:v>13</x:v>
      </x:c>
      <x:c r="D3" s="18" t="n">
        <x:v>2</x:v>
      </x:c>
      <x:c r="E3" s="18" t="n">
        <x:v>0</x:v>
      </x:c>
      <x:c r="F3" s="18" t="n">
        <x:v>17</x:v>
      </x:c>
      <x:c r="G3" s="18" t="n">
        <x:v>2</x:v>
      </x:c>
      <x:c r="H3" s="18" t="n">
        <x:v>13</x:v>
      </x:c>
      <x:c r="I3" s="18" t="n">
        <x:f>IF(H3&gt;=10,1,0)</x:f>
        <x:v>1</x:v>
      </x:c>
      <x:c r="J3" s="18" t="n">
        <x:f>MAX(ROUND(G3,0),0)</x:f>
        <x:v>2</x:v>
      </x:c>
      <x:c r="K3" s="18"/>
    </x:row>
    <x:row r="4">
      <x:c r="A4" s="18" t="n">
        <x:v>3</x:v>
      </x:c>
      <x:c r="B4" s="18" t="n">
        <x:v>14</x:v>
      </x:c>
      <x:c r="C4" s="18" t="n">
        <x:v>14</x:v>
      </x:c>
      <x:c r="D4" s="18" t="n">
        <x:v>3</x:v>
      </x:c>
      <x:c r="E4" s="18" t="n">
        <x:v>0</x:v>
      </x:c>
      <x:c r="F4" s="18" t="n">
        <x:v>16</x:v>
      </x:c>
      <x:c r="G4" s="18" t="n">
        <x:v>0</x:v>
      </x:c>
      <x:c r="H4" s="18" t="n">
        <x:v>15</x:v>
      </x:c>
      <x:c r="I4" s="18" t="n">
        <x:f>IF(H4&gt;=10,1,0)</x:f>
        <x:v>1</x:v>
      </x:c>
      <x:c r="J4" s="18" t="n">
        <x:f>MAX(ROUND(G4,0),0)</x:f>
        <x:v>0</x:v>
      </x:c>
      <x:c r="K4" s="18"/>
    </x:row>
    <x:row r="5">
      <x:c r="A5" s="18" t="n">
        <x:v>4</x:v>
      </x:c>
      <x:c r="B5" s="18" t="n">
        <x:v>6</x:v>
      </x:c>
      <x:c r="C5" s="18" t="n">
        <x:v>7</x:v>
      </x:c>
      <x:c r="D5" s="18" t="n">
        <x:v>1</x:v>
      </x:c>
      <x:c r="E5" s="18" t="n">
        <x:v>1</x:v>
      </x:c>
      <x:c r="F5" s="18" t="n">
        <x:v>18</x:v>
      </x:c>
      <x:c r="G5" s="18" t="n">
        <x:v>8</x:v>
      </x:c>
      <x:c r="H5" s="18" t="n">
        <x:v>8</x:v>
      </x:c>
      <x:c r="I5" s="18" t="n">
        <x:f>IF(H5&gt;=10,1,0)</x:f>
        <x:v>0</x:v>
      </x:c>
      <x:c r="J5" s="18" t="n">
        <x:f>MAX(ROUND(G5,0),0)</x:f>
        <x:v>8</x:v>
      </x:c>
      <x:c r="K5" s="18"/>
    </x:row>
    <x:row r="6">
      <x:c r="A6" s="18" t="n">
        <x:v>5</x:v>
      </x:c>
      <x:c r="B6" s="18" t="n">
        <x:v>10</x:v>
      </x:c>
      <x:c r="C6" s="18" t="n">
        <x:v>10</x:v>
      </x:c>
      <x:c r="D6" s="18" t="n">
        <x:v>2</x:v>
      </x:c>
      <x:c r="E6" s="18" t="n">
        <x:v>0</x:v>
      </x:c>
      <x:c r="F6" s="18" t="n">
        <x:v>17</x:v>
      </x:c>
      <x:c r="G6" s="18" t="n">
        <x:v>5</x:v>
      </x:c>
      <x:c r="H6" s="18" t="n">
        <x:v>11</x:v>
      </x:c>
      <x:c r="I6" s="18" t="n">
        <x:f>IF(H6&gt;=10,1,0)</x:f>
        <x:v>1</x:v>
      </x:c>
      <x:c r="J6" s="18" t="n">
        <x:f>MAX(ROUND(G6,0),0)</x:f>
        <x:v>5</x:v>
      </x:c>
      <x:c r="K6" s="18"/>
    </x:row>
    <x:row r="7">
      <x:c r="A7" s="18" t="n">
        <x:v>6</x:v>
      </x:c>
      <x:c r="B7" s="18" t="n">
        <x:v>15</x:v>
      </x:c>
      <x:c r="C7" s="18" t="n">
        <x:v>16</x:v>
      </x:c>
      <x:c r="D7" s="18" t="n">
        <x:v>4</x:v>
      </x:c>
      <x:c r="E7" s="18" t="n">
        <x:v>0</x:v>
      </x:c>
      <x:c r="F7" s="18" t="n">
        <x:v>16</x:v>
      </x:c>
      <x:c r="G7" s="18" t="n">
        <x:v>1</x:v>
      </x:c>
      <x:c r="H7" s="18" t="n">
        <x:v>17</x:v>
      </x:c>
      <x:c r="I7" s="18" t="n">
        <x:f>IF(H7&gt;=10,1,0)</x:f>
        <x:v>1</x:v>
      </x:c>
      <x:c r="J7" s="18" t="n">
        <x:f>MAX(ROUND(G7,0),0)</x:f>
        <x:v>1</x:v>
      </x:c>
      <x:c r="K7" s="18"/>
    </x:row>
    <x:row r="8">
      <x:c r="A8" s="18" t="n">
        <x:v>7</x:v>
      </x:c>
      <x:c r="B8" s="18" t="n">
        <x:v>9</x:v>
      </x:c>
      <x:c r="C8" s="18" t="n">
        <x:v>8</x:v>
      </x:c>
      <x:c r="D8" s="18" t="n">
        <x:v>1</x:v>
      </x:c>
      <x:c r="E8" s="18" t="n">
        <x:v>2</x:v>
      </x:c>
      <x:c r="F8" s="18" t="n">
        <x:v>19</x:v>
      </x:c>
      <x:c r="G8" s="18" t="n">
        <x:v>10</x:v>
      </x:c>
      <x:c r="H8" s="18" t="n">
        <x:v>7</x:v>
      </x:c>
      <x:c r="I8" s="18" t="n">
        <x:f>IF(H8&gt;=10,1,0)</x:f>
        <x:v>0</x:v>
      </x:c>
      <x:c r="J8" s="18" t="n">
        <x:f>MAX(ROUND(G8,0),0)</x:f>
        <x:v>10</x:v>
      </x:c>
      <x:c r="K8" s="18"/>
    </x:row>
    <x:row r="9">
      <x:c r="A9" s="18" t="n">
        <x:v>8</x:v>
      </x:c>
      <x:c r="B9" s="18" t="n">
        <x:v>11</x:v>
      </x:c>
      <x:c r="C9" s="18" t="n">
        <x:v>12</x:v>
      </x:c>
      <x:c r="D9" s="18" t="n">
        <x:v>3</x:v>
      </x:c>
      <x:c r="E9" s="18" t="n">
        <x:v>0</x:v>
      </x:c>
      <x:c r="F9" s="18" t="n">
        <x:v>18</x:v>
      </x:c>
      <x:c r="G9" s="18" t="n">
        <x:v>3</x:v>
      </x:c>
      <x:c r="H9" s="18" t="n">
        <x:v>12</x:v>
      </x:c>
      <x:c r="I9" s="18" t="n">
        <x:f>IF(H9&gt;=10,1,0)</x:f>
        <x:v>1</x:v>
      </x:c>
      <x:c r="J9" s="18" t="n">
        <x:f>MAX(ROUND(G9,0),0)</x:f>
        <x:v>3</x:v>
      </x:c>
      <x:c r="K9" s="18"/>
    </x:row>
    <x:row r="10">
      <x:c r="A10" s="18" t="n">
        <x:v>9</x:v>
      </x:c>
      <x:c r="B10" s="18" t="n">
        <x:v>13</x:v>
      </x:c>
      <x:c r="C10" s="18" t="n">
        <x:v>13</x:v>
      </x:c>
      <x:c r="D10" s="18" t="n">
        <x:v>2</x:v>
      </x:c>
      <x:c r="E10" s="18" t="n">
        <x:v>0</x:v>
      </x:c>
      <x:c r="F10" s="18" t="n">
        <x:v>17</x:v>
      </x:c>
      <x:c r="G10" s="18" t="n">
        <x:v>4</x:v>
      </x:c>
      <x:c r="H10" s="18" t="n">
        <x:v>14</x:v>
      </x:c>
      <x:c r="I10" s="18" t="n">
        <x:f>IF(H10&gt;=10,1,0)</x:f>
        <x:v>1</x:v>
      </x:c>
      <x:c r="J10" s="18" t="n">
        <x:f>MAX(ROUND(G10,0),0)</x:f>
        <x:v>4</x:v>
      </x:c>
      <x:c r="K10" s="18"/>
    </x:row>
    <x:row r="11">
      <x:c r="A11" s="18" t="n">
        <x:v>10</x:v>
      </x:c>
      <x:c r="B11" s="18" t="n">
        <x:v>7</x:v>
      </x:c>
      <x:c r="C11" s="18" t="n">
        <x:v>8</x:v>
      </x:c>
      <x:c r="D11" s="18" t="n">
        <x:v>1</x:v>
      </x:c>
      <x:c r="E11" s="18" t="n">
        <x:v>1</x:v>
      </x:c>
      <x:c r="F11" s="18" t="n">
        <x:v>18</x:v>
      </x:c>
      <x:c r="G11" s="18" t="n">
        <x:v>6</x:v>
      </x:c>
      <x:c r="H11" s="18" t="n">
        <x:v>9</x:v>
      </x:c>
      <x:c r="I11" s="18" t="n">
        <x:f>IF(H11&gt;=10,1,0)</x:f>
        <x:v>0</x:v>
      </x:c>
      <x:c r="J11" s="18" t="n">
        <x:f>MAX(ROUND(G11,0),0)</x:f>
        <x:v>6</x:v>
      </x:c>
      <x:c r="K11" s="18"/>
    </x:row>
    <x:row r="12">
      <x:c r="A12" s="18" t="n">
        <x:v>11</x:v>
      </x:c>
      <x:c r="B12" s="18" t="n">
        <x:v>16</x:v>
      </x:c>
      <x:c r="C12" s="18" t="n">
        <x:v>15</x:v>
      </x:c>
      <x:c r="D12" s="18" t="n">
        <x:v>4</x:v>
      </x:c>
      <x:c r="E12" s="18" t="n">
        <x:v>0</x:v>
      </x:c>
      <x:c r="F12" s="18" t="n">
        <x:v>16</x:v>
      </x:c>
      <x:c r="G12" s="18" t="n">
        <x:v>0</x:v>
      </x:c>
      <x:c r="H12" s="18" t="n">
        <x:v>16</x:v>
      </x:c>
      <x:c r="I12" s="18" t="n">
        <x:f>IF(H12&gt;=10,1,0)</x:f>
        <x:v>1</x:v>
      </x:c>
      <x:c r="J12" s="18" t="n">
        <x:f>MAX(ROUND(G12,0),0)</x:f>
        <x:v>0</x:v>
      </x:c>
      <x:c r="K12" s="18"/>
    </x:row>
    <x:row r="13">
      <x:c r="A13" s="18" t="n">
        <x:v>12</x:v>
      </x:c>
      <x:c r="B13" s="18" t="n">
        <x:v>5</x:v>
      </x:c>
      <x:c r="C13" s="18" t="n">
        <x:v>6</x:v>
      </x:c>
      <x:c r="D13" s="18" t="n">
        <x:v>1</x:v>
      </x:c>
      <x:c r="E13" s="18" t="n">
        <x:v>3</x:v>
      </x:c>
      <x:c r="F13" s="18" t="n">
        <x:v>20</x:v>
      </x:c>
      <x:c r="G13" s="18" t="n">
        <x:v>12</x:v>
      </x:c>
      <x:c r="H13" s="18" t="n">
        <x:v>6</x:v>
      </x:c>
      <x:c r="I13" s="18" t="n">
        <x:f>IF(H13&gt;=10,1,0)</x:f>
        <x:v>0</x:v>
      </x:c>
      <x:c r="J13" s="18" t="n">
        <x:f>MAX(ROUND(G13,0),0)</x:f>
        <x:v>12</x:v>
      </x:c>
      <x:c r="K13" s="18"/>
    </x:row>
    <x:row r="14">
      <x:c r="A14" s="18" t="n">
        <x:v>13</x:v>
      </x:c>
      <x:c r="B14" s="18" t="n">
        <x:v>12</x:v>
      </x:c>
      <x:c r="C14" s="18" t="n">
        <x:v>11</x:v>
      </x:c>
      <x:c r="D14" s="18" t="n">
        <x:v>3</x:v>
      </x:c>
      <x:c r="E14" s="18" t="n">
        <x:v>0</x:v>
      </x:c>
      <x:c r="F14" s="18" t="n">
        <x:v>17</x:v>
      </x:c>
      <x:c r="G14" s="18" t="n">
        <x:v>1</x:v>
      </x:c>
      <x:c r="H14" s="18" t="n">
        <x:v>12</x:v>
      </x:c>
      <x:c r="I14" s="18" t="n">
        <x:f>IF(H14&gt;=10,1,0)</x:f>
        <x:v>1</x:v>
      </x:c>
      <x:c r="J14" s="18" t="n">
        <x:f>MAX(ROUND(G14,0),0)</x:f>
        <x:v>1</x:v>
      </x:c>
      <x:c r="K14" s="18"/>
    </x:row>
    <x:row r="15">
      <x:c r="A15" s="18" t="n">
        <x:v>14</x:v>
      </x:c>
      <x:c r="B15" s="18" t="n">
        <x:v>14</x:v>
      </x:c>
      <x:c r="C15" s="18" t="n">
        <x:v>15</x:v>
      </x:c>
      <x:c r="D15" s="18" t="n">
        <x:v>3</x:v>
      </x:c>
      <x:c r="E15" s="18" t="n">
        <x:v>0</x:v>
      </x:c>
      <x:c r="F15" s="18" t="n">
        <x:v>16</x:v>
      </x:c>
      <x:c r="G15" s="18" t="n">
        <x:v>2</x:v>
      </x:c>
      <x:c r="H15" s="18" t="n">
        <x:v>15</x:v>
      </x:c>
      <x:c r="I15" s="18" t="n">
        <x:f>IF(H15&gt;=10,1,0)</x:f>
        <x:v>1</x:v>
      </x:c>
      <x:c r="J15" s="18" t="n">
        <x:f>MAX(ROUND(G15,0),0)</x:f>
        <x:v>2</x:v>
      </x:c>
      <x:c r="K15" s="18"/>
    </x:row>
    <x:row r="16">
      <x:c r="A16" s="18" t="n">
        <x:v>15</x:v>
      </x:c>
      <x:c r="B16" s="18" t="n">
        <x:v>9</x:v>
      </x:c>
      <x:c r="C16" s="18" t="n">
        <x:v>10</x:v>
      </x:c>
      <x:c r="D16" s="18" t="n">
        <x:v>2</x:v>
      </x:c>
      <x:c r="E16" s="18" t="n">
        <x:v>0</x:v>
      </x:c>
      <x:c r="F16" s="18" t="n">
        <x:v>18</x:v>
      </x:c>
      <x:c r="G16" s="18" t="n">
        <x:v>5</x:v>
      </x:c>
      <x:c r="H16" s="18" t="n">
        <x:v>10</x:v>
      </x:c>
      <x:c r="I16" s="18" t="n">
        <x:f>IF(H16&gt;=10,1,0)</x:f>
        <x:v>1</x:v>
      </x:c>
      <x:c r="J16" s="18" t="n">
        <x:f>MAX(ROUND(G16,0),0)</x:f>
        <x:v>5</x:v>
      </x:c>
      <x:c r="K16" s="18"/>
    </x:row>
    <x:row r="17">
      <x:c r="A17" s="18" t="n">
        <x:v>16</x:v>
      </x:c>
      <x:c r="B17" s="18" t="n">
        <x:v>11</x:v>
      </x:c>
      <x:c r="C17" s="18" t="n">
        <x:v>10</x:v>
      </x:c>
      <x:c r="D17" s="18" t="n">
        <x:v>2</x:v>
      </x:c>
      <x:c r="E17" s="18" t="n">
        <x:v>1</x:v>
      </x:c>
      <x:c r="F17" s="18" t="n">
        <x:v>19</x:v>
      </x:c>
      <x:c r="G17" s="18" t="n">
        <x:v>7</x:v>
      </x:c>
      <x:c r="H17" s="18" t="n">
        <x:v>10</x:v>
      </x:c>
      <x:c r="I17" s="18" t="n">
        <x:f>IF(H17&gt;=10,1,0)</x:f>
        <x:v>1</x:v>
      </x:c>
      <x:c r="J17" s="18" t="n">
        <x:f>MAX(ROUND(G17,0),0)</x:f>
        <x:v>7</x:v>
      </x:c>
      <x:c r="K17" s="18"/>
    </x:row>
    <x:row r="18">
      <x:c r="A18" s="18" t="n">
        <x:v>17</x:v>
      </x:c>
      <x:c r="B18" s="18" t="n">
        <x:v>13</x:v>
      </x:c>
      <x:c r="C18" s="18" t="n">
        <x:v>14</x:v>
      </x:c>
      <x:c r="D18" s="18" t="n">
        <x:v>3</x:v>
      </x:c>
      <x:c r="E18" s="18" t="n">
        <x:v>0</x:v>
      </x:c>
      <x:c r="F18" s="18" t="n">
        <x:v>17</x:v>
      </x:c>
      <x:c r="G18" s="18" t="n">
        <x:v>3</x:v>
      </x:c>
      <x:c r="H18" s="18" t="n">
        <x:v>14</x:v>
      </x:c>
      <x:c r="I18" s="18" t="n">
        <x:f>IF(H18&gt;=10,1,0)</x:f>
        <x:v>1</x:v>
      </x:c>
      <x:c r="J18" s="18" t="n">
        <x:f>MAX(ROUND(G18,0),0)</x:f>
        <x:v>3</x:v>
      </x:c>
      <x:c r="K18" s="18"/>
    </x:row>
    <x:row r="19">
      <x:c r="A19" s="18" t="n">
        <x:v>18</x:v>
      </x:c>
      <x:c r="B19" s="18" t="n">
        <x:v>10</x:v>
      </x:c>
      <x:c r="C19" s="18" t="n">
        <x:v>9</x:v>
      </x:c>
      <x:c r="D19" s="18" t="n">
        <x:v>2</x:v>
      </x:c>
      <x:c r="E19" s="18" t="n">
        <x:v>0</x:v>
      </x:c>
      <x:c r="F19" s="18" t="n">
        <x:v>16</x:v>
      </x:c>
      <x:c r="G19" s="18" t="n">
        <x:v>4</x:v>
      </x:c>
      <x:c r="H19" s="18" t="n">
        <x:v>10</x:v>
      </x:c>
      <x:c r="I19" s="18" t="n">
        <x:f>IF(H19&gt;=10,1,0)</x:f>
        <x:v>1</x:v>
      </x:c>
      <x:c r="J19" s="18" t="n">
        <x:f>MAX(ROUND(G19,0),0)</x:f>
        <x:v>4</x:v>
      </x:c>
      <x:c r="K19" s="18"/>
    </x:row>
    <x:row r="20">
      <x:c r="A20" s="18" t="n">
        <x:v>19</x:v>
      </x:c>
      <x:c r="B20" s="18" t="n">
        <x:v>8</x:v>
      </x:c>
      <x:c r="C20" s="18" t="n">
        <x:v>7</x:v>
      </x:c>
      <x:c r="D20" s="18" t="n">
        <x:v>1</x:v>
      </x:c>
      <x:c r="E20" s="18" t="n">
        <x:v>2</x:v>
      </x:c>
      <x:c r="F20" s="18" t="n">
        <x:v>18</x:v>
      </x:c>
      <x:c r="G20" s="18" t="n">
        <x:v>9</x:v>
      </x:c>
      <x:c r="H20" s="18" t="n">
        <x:v>8</x:v>
      </x:c>
      <x:c r="I20" s="18" t="n">
        <x:f>IF(H20&gt;=10,1,0)</x:f>
        <x:v>0</x:v>
      </x:c>
      <x:c r="J20" s="18" t="n">
        <x:f>MAX(ROUND(G20,0),0)</x:f>
        <x:v>9</x:v>
      </x:c>
      <x:c r="K20" s="18"/>
    </x:row>
    <x:row r="21">
      <x:c r="A21" s="18" t="n">
        <x:v>20</x:v>
      </x:c>
      <x:c r="B21" s="18" t="n">
        <x:v>15</x:v>
      </x:c>
      <x:c r="C21" s="18" t="n">
        <x:v>14</x:v>
      </x:c>
      <x:c r="D21" s="18" t="n">
        <x:v>4</x:v>
      </x:c>
      <x:c r="E21" s="18" t="n">
        <x:v>0</x:v>
      </x:c>
      <x:c r="F21" s="18" t="n">
        <x:v>17</x:v>
      </x:c>
      <x:c r="G21" s="18" t="n">
        <x:v>1</x:v>
      </x:c>
      <x:c r="H21" s="18" t="n">
        <x:v>15</x:v>
      </x:c>
      <x:c r="I21" s="18" t="n">
        <x:f>IF(H21&gt;=10,1,0)</x:f>
        <x:v>1</x:v>
      </x:c>
      <x:c r="J21" s="18" t="n">
        <x:f>MAX(ROUND(G21,0),0)</x:f>
        <x:v>1</x:v>
      </x:c>
      <x:c r="K21" s="18"/>
    </x:row>
    <x:row r="22">
      <x:c r="A22" s="18"/>
      <x:c r="B22" s="18"/>
      <x:c r="C22" s="18"/>
      <x:c r="D22" s="18"/>
      <x:c r="E22" s="18"/>
      <x:c r="F22" s="18"/>
      <x:c r="G22" s="18"/>
      <x:c r="H22" s="18"/>
      <x:c r="I22" s="18"/>
      <x:c r="J22" s="18"/>
      <x:c r="K22" s="18"/>
    </x:row>
    <x:row r="23">
      <x:c r="A23" s="18"/>
      <x:c r="B23" s="18"/>
      <x:c r="C23" s="18"/>
      <x:c r="D23" s="18"/>
      <x:c r="E23" s="18"/>
      <x:c r="F23" s="18"/>
      <x:c r="G23" s="18"/>
      <x:c r="H23" s="18"/>
      <x:c r="I23" s="18"/>
      <x:c r="J23" s="18"/>
      <x:c r="K23" s="18"/>
    </x:row>
    <x:row r="24">
      <x:c r="A24" s="18"/>
      <x:c r="B24" s="18"/>
      <x:c r="C24" s="18"/>
      <x:c r="D24" s="18"/>
      <x:c r="E24" s="18"/>
      <x:c r="F24" s="18"/>
      <x:c r="G24" s="18"/>
      <x:c r="H24" s="18"/>
      <x:c r="I24" s="18"/>
      <x:c r="J24" s="18"/>
      <x:c r="K24" s="18"/>
    </x:row>
    <x:row r="25">
      <x:c r="A25" s="18"/>
      <x:c r="B25" s="18"/>
      <x:c r="C25" s="18"/>
      <x:c r="D25" s="18"/>
      <x:c r="E25" s="18"/>
      <x:c r="F25" s="18"/>
      <x:c r="G25" s="18"/>
      <x:c r="H25" s="18"/>
      <x:c r="I25" s="18"/>
      <x:c r="J25" s="18"/>
      <x:c r="K25" s="18"/>
    </x:row>
    <x:row r="26">
      <x:c r="A26" s="18"/>
      <x:c r="B26" s="18"/>
      <x:c r="C26" s="18"/>
      <x:c r="D26" s="18"/>
      <x:c r="E26" s="18"/>
      <x:c r="F26" s="18"/>
      <x:c r="G26" s="18"/>
      <x:c r="H26" s="18"/>
      <x:c r="I26" s="18"/>
      <x:c r="J26" s="18"/>
      <x:c r="K26" s="18"/>
    </x:row>
    <x:row r="27">
      <x:c r="A27" s="18"/>
      <x:c r="B27" s="18"/>
      <x:c r="C27" s="18"/>
      <x:c r="D27" s="18"/>
      <x:c r="E27" s="18"/>
      <x:c r="F27" s="18"/>
      <x:c r="G27" s="18"/>
      <x:c r="H27" s="18"/>
      <x:c r="I27" s="18"/>
      <x:c r="J27" s="18"/>
      <x:c r="K27" s="18"/>
    </x:row>
    <x:row r="28">
      <x:c r="A28" s="18"/>
      <x:c r="B28" s="18"/>
      <x:c r="C28" s="18"/>
      <x:c r="D28" s="18"/>
      <x:c r="E28" s="18"/>
      <x:c r="F28" s="18"/>
      <x:c r="G28" s="18"/>
      <x:c r="H28" s="18"/>
      <x:c r="I28" s="18"/>
      <x:c r="J28" s="18"/>
      <x:c r="K28" s="18"/>
    </x:row>
    <x:row r="29">
      <x:c r="A29" s="18"/>
      <x:c r="B29" s="18"/>
      <x:c r="C29" s="18"/>
      <x:c r="D29" s="18"/>
      <x:c r="E29" s="18"/>
      <x:c r="F29" s="18"/>
      <x:c r="G29" s="18"/>
      <x:c r="H29" s="18"/>
      <x:c r="I29" s="18"/>
      <x:c r="J29" s="18"/>
      <x:c r="K29" s="18"/>
    </x:row>
    <x:row r="30">
      <x:c r="A30" s="18"/>
      <x:c r="B30" s="18"/>
      <x:c r="C30" s="18"/>
      <x:c r="D30" s="18"/>
      <x:c r="E30" s="18"/>
      <x:c r="F30" s="18"/>
      <x:c r="G30" s="18"/>
      <x:c r="H30" s="18"/>
      <x:c r="I30" s="18"/>
      <x:c r="J30" s="18"/>
      <x:c r="K30" s="18"/>
    </x:row>
    <x:row r="31">
      <x:c r="A31" s="18"/>
      <x:c r="B31" s="18"/>
      <x:c r="C31" s="18"/>
      <x:c r="D31" s="18"/>
      <x:c r="E31" s="18"/>
      <x:c r="F31" s="18"/>
      <x:c r="G31" s="18"/>
      <x:c r="H31" s="18"/>
      <x:c r="I31" s="18"/>
      <x:c r="J31" s="18"/>
      <x:c r="K31" s="18"/>
    </x:row>
    <x:row r="32">
      <x:c r="A32" s="18"/>
      <x:c r="B32" s="18"/>
      <x:c r="C32" s="18"/>
      <x:c r="D32" s="18"/>
      <x:c r="E32" s="18"/>
      <x:c r="F32" s="18"/>
      <x:c r="G32" s="18"/>
      <x:c r="H32" s="18"/>
      <x:c r="I32" s="18"/>
      <x:c r="J32" s="18"/>
      <x:c r="K32" s="18"/>
    </x:row>
    <x:row r="33">
      <x:c r="A33" s="18"/>
      <x:c r="B33" s="18"/>
      <x:c r="C33" s="18"/>
      <x:c r="D33" s="18"/>
      <x:c r="E33" s="18"/>
      <x:c r="F33" s="18"/>
      <x:c r="G33" s="18"/>
      <x:c r="H33" s="18"/>
      <x:c r="I33" s="18"/>
      <x:c r="J33" s="18"/>
      <x:c r="K33" s="18"/>
    </x:row>
    <x:row r="34">
      <x:c r="A34" s="18"/>
      <x:c r="B34" s="18"/>
      <x:c r="C34" s="18"/>
      <x:c r="D34" s="18"/>
      <x:c r="E34" s="18"/>
      <x:c r="F34" s="18"/>
      <x:c r="G34" s="18"/>
      <x:c r="H34" s="18"/>
      <x:c r="I34" s="18"/>
      <x:c r="J34" s="18"/>
      <x:c r="K34" s="18"/>
    </x:row>
    <x:row r="35">
      <x:c r="A35" s="18"/>
      <x:c r="B35" s="18"/>
      <x:c r="C35" s="18"/>
      <x:c r="D35" s="18"/>
      <x:c r="E35" s="18"/>
      <x:c r="F35" s="18"/>
      <x:c r="G35" s="18"/>
      <x:c r="H35" s="18"/>
      <x:c r="I35" s="18"/>
      <x:c r="J35" s="18"/>
      <x:c r="K35" s="18"/>
    </x:row>
    <x:row r="36">
      <x:c r="A36" s="18"/>
      <x:c r="B36" s="18"/>
      <x:c r="C36" s="18"/>
      <x:c r="D36" s="18"/>
      <x:c r="E36" s="18"/>
      <x:c r="F36" s="18"/>
      <x:c r="G36" s="18"/>
      <x:c r="H36" s="18"/>
      <x:c r="I36" s="18"/>
      <x:c r="J36" s="18"/>
      <x:c r="K36" s="18"/>
    </x:row>
    <x:row r="37">
      <x:c r="A37" s="18"/>
      <x:c r="B37" s="18"/>
      <x:c r="C37" s="18"/>
      <x:c r="D37" s="18"/>
      <x:c r="E37" s="18"/>
      <x:c r="F37" s="18"/>
      <x:c r="G37" s="18"/>
      <x:c r="H37" s="18"/>
      <x:c r="I37" s="18"/>
      <x:c r="J37" s="18"/>
      <x:c r="K37" s="18"/>
    </x:row>
    <x:row r="38">
      <x:c r="A38" s="18"/>
      <x:c r="B38" s="18"/>
      <x:c r="C38" s="18"/>
      <x:c r="D38" s="18"/>
      <x:c r="E38" s="18"/>
      <x:c r="F38" s="18"/>
      <x:c r="G38" s="18"/>
      <x:c r="H38" s="18"/>
      <x:c r="I38" s="18"/>
      <x:c r="J38" s="18"/>
      <x:c r="K38" s="18"/>
    </x:row>
    <x:row r="39">
      <x:c r="A39" s="18"/>
      <x:c r="B39" s="18"/>
      <x:c r="C39" s="18"/>
      <x:c r="D39" s="18"/>
      <x:c r="E39" s="18"/>
      <x:c r="F39" s="18"/>
      <x:c r="G39" s="18"/>
      <x:c r="H39" s="18"/>
      <x:c r="I39" s="18"/>
      <x:c r="J39" s="18"/>
      <x:c r="K39" s="18"/>
    </x:row>
    <x:row r="40">
      <x:c r="A40" s="18"/>
      <x:c r="B40" s="18"/>
      <x:c r="C40" s="18"/>
      <x:c r="D40" s="18"/>
      <x:c r="E40" s="18"/>
      <x:c r="F40" s="18"/>
      <x:c r="G40" s="18"/>
      <x:c r="H40" s="18"/>
      <x:c r="I40" s="18"/>
      <x:c r="J40" s="18"/>
      <x:c r="K40" s="18"/>
    </x:row>
    <x:row r="41">
      <x:c r="A41" s="18"/>
      <x:c r="B41" s="18"/>
      <x:c r="C41" s="18"/>
      <x:c r="D41" s="18"/>
      <x:c r="E41" s="18"/>
      <x:c r="F41" s="18"/>
      <x:c r="G41" s="18"/>
      <x:c r="H41" s="18"/>
      <x:c r="I41" s="18"/>
      <x:c r="J41" s="18"/>
      <x:c r="K41" s="18"/>
    </x:row>
    <x:row r="42">
      <x:c r="A42" s="18"/>
      <x:c r="B42" s="18"/>
      <x:c r="C42" s="18"/>
      <x:c r="D42" s="18"/>
      <x:c r="E42" s="18"/>
      <x:c r="F42" s="18"/>
      <x:c r="G42" s="18"/>
      <x:c r="H42" s="18"/>
      <x:c r="I42" s="18"/>
      <x:c r="J42" s="18"/>
      <x:c r="K42" s="18"/>
    </x:row>
    <x:row r="43">
      <x:c r="A43" s="18"/>
      <x:c r="B43" s="18"/>
      <x:c r="C43" s="18"/>
      <x:c r="D43" s="18"/>
      <x:c r="E43" s="18"/>
      <x:c r="F43" s="18"/>
      <x:c r="G43" s="18"/>
      <x:c r="H43" s="18"/>
      <x:c r="I43" s="18"/>
      <x:c r="J43" s="18"/>
      <x:c r="K43" s="18"/>
    </x:row>
    <x:row r="44">
      <x:c r="A44" s="18"/>
      <x:c r="B44" s="18"/>
      <x:c r="C44" s="18"/>
      <x:c r="D44" s="18"/>
      <x:c r="E44" s="18"/>
      <x:c r="F44" s="18"/>
      <x:c r="G44" s="18"/>
      <x:c r="H44" s="18"/>
      <x:c r="I44" s="18"/>
      <x:c r="J44" s="18"/>
      <x:c r="K44" s="18"/>
    </x:row>
    <x:row r="45">
      <x:c r="A45" s="18"/>
      <x:c r="B45" s="18"/>
      <x:c r="C45" s="18"/>
      <x:c r="D45" s="18"/>
      <x:c r="E45" s="18"/>
      <x:c r="F45" s="18"/>
      <x:c r="G45" s="18"/>
      <x:c r="H45" s="18"/>
      <x:c r="I45" s="18"/>
      <x:c r="J45" s="18"/>
      <x:c r="K45" s="18"/>
    </x:row>
    <x:row r="46">
      <x:c r="A46" s="18"/>
      <x:c r="B46" s="18"/>
      <x:c r="C46" s="18"/>
      <x:c r="D46" s="18"/>
      <x:c r="E46" s="18"/>
      <x:c r="F46" s="18"/>
      <x:c r="G46" s="18"/>
      <x:c r="H46" s="18"/>
      <x:c r="I46" s="18"/>
      <x:c r="J46" s="18"/>
      <x:c r="K46" s="18"/>
    </x:row>
    <x:row r="47">
      <x:c r="A47" s="18"/>
      <x:c r="B47" s="18"/>
      <x:c r="C47" s="18"/>
      <x:c r="D47" s="18"/>
      <x:c r="E47" s="18"/>
      <x:c r="F47" s="18"/>
      <x:c r="G47" s="18"/>
      <x:c r="H47" s="18"/>
      <x:c r="I47" s="18"/>
      <x:c r="J47" s="18"/>
      <x:c r="K47" s="18"/>
    </x:row>
    <x:row r="48">
      <x:c r="A48" s="18"/>
      <x:c r="B48" s="18"/>
      <x:c r="C48" s="18"/>
      <x:c r="D48" s="18"/>
      <x:c r="E48" s="18"/>
      <x:c r="F48" s="18"/>
      <x:c r="G48" s="18"/>
      <x:c r="H48" s="18"/>
      <x:c r="I48" s="18"/>
      <x:c r="J48" s="18"/>
      <x:c r="K48" s="18"/>
    </x:row>
    <x:row r="49">
      <x:c r="A49" s="18"/>
      <x:c r="B49" s="18"/>
      <x:c r="C49" s="18"/>
      <x:c r="D49" s="18"/>
      <x:c r="E49" s="18"/>
      <x:c r="F49" s="18"/>
      <x:c r="G49" s="18"/>
      <x:c r="H49" s="18"/>
      <x:c r="I49" s="18"/>
      <x:c r="J49" s="18"/>
      <x:c r="K49" s="18"/>
    </x:row>
    <x:row r="50">
      <x:c r="A50" s="18"/>
      <x:c r="B50" s="18"/>
      <x:c r="C50" s="18"/>
      <x:c r="D50" s="18"/>
      <x:c r="E50" s="18"/>
      <x:c r="F50" s="18"/>
      <x:c r="G50" s="18"/>
      <x:c r="H50" s="18"/>
      <x:c r="I50" s="18"/>
      <x:c r="J50" s="18"/>
      <x:c r="K50" s="18"/>
    </x:row>
    <x:row r="51">
      <x:c r="A51" s="18"/>
      <x:c r="B51" s="18"/>
      <x:c r="C51" s="18"/>
      <x:c r="D51" s="18"/>
      <x:c r="E51" s="18"/>
      <x:c r="F51" s="18"/>
      <x:c r="G51" s="18"/>
      <x:c r="H51" s="18"/>
      <x:c r="I51" s="18"/>
      <x:c r="J51" s="18"/>
      <x:c r="K51" s="18"/>
    </x:row>
    <x:row r="52">
      <x:c r="A52" s="18"/>
      <x:c r="B52" s="18"/>
      <x:c r="C52" s="18"/>
      <x:c r="D52" s="18"/>
      <x:c r="E52" s="18"/>
      <x:c r="F52" s="18"/>
      <x:c r="G52" s="18"/>
      <x:c r="H52" s="18"/>
      <x:c r="I52" s="18"/>
      <x:c r="J52" s="18"/>
      <x:c r="K52" s="18"/>
    </x:row>
    <x:row r="53">
      <x:c r="A53" s="18"/>
      <x:c r="B53" s="18"/>
      <x:c r="C53" s="18"/>
      <x:c r="D53" s="18"/>
      <x:c r="E53" s="18"/>
      <x:c r="F53" s="18"/>
      <x:c r="G53" s="18"/>
      <x:c r="H53" s="18"/>
      <x:c r="I53" s="18"/>
      <x:c r="J53" s="18"/>
      <x:c r="K53" s="18"/>
    </x:row>
    <x:row r="54">
      <x:c r="A54" s="18"/>
      <x:c r="B54" s="18"/>
      <x:c r="C54" s="18"/>
      <x:c r="D54" s="18"/>
      <x:c r="E54" s="18"/>
      <x:c r="F54" s="18"/>
      <x:c r="G54" s="18"/>
      <x:c r="H54" s="18"/>
      <x:c r="I54" s="18"/>
      <x:c r="J54" s="18"/>
      <x:c r="K54" s="18"/>
    </x:row>
    <x:row r="55">
      <x:c r="A55" s="18"/>
      <x:c r="B55" s="18"/>
      <x:c r="C55" s="18"/>
      <x:c r="D55" s="18"/>
      <x:c r="E55" s="18"/>
      <x:c r="F55" s="18"/>
      <x:c r="G55" s="18"/>
      <x:c r="H55" s="18"/>
      <x:c r="I55" s="18"/>
      <x:c r="J55" s="18"/>
      <x:c r="K55" s="18"/>
    </x:row>
    <x:row r="56">
      <x:c r="A56" s="18"/>
      <x:c r="B56" s="18"/>
      <x:c r="C56" s="18"/>
      <x:c r="D56" s="18"/>
      <x:c r="E56" s="18"/>
      <x:c r="F56" s="18"/>
      <x:c r="G56" s="18"/>
      <x:c r="H56" s="18"/>
      <x:c r="I56" s="18"/>
      <x:c r="J56" s="18"/>
      <x:c r="K56" s="18"/>
    </x:row>
    <x:row r="57">
      <x:c r="A57" s="18"/>
      <x:c r="B57" s="18"/>
      <x:c r="C57" s="18"/>
      <x:c r="D57" s="18"/>
      <x:c r="E57" s="18"/>
      <x:c r="F57" s="18"/>
      <x:c r="G57" s="18"/>
      <x:c r="H57" s="18"/>
      <x:c r="I57" s="18"/>
      <x:c r="J57" s="18"/>
      <x:c r="K57" s="18"/>
    </x:row>
    <x:row r="58">
      <x:c r="A58" s="18"/>
      <x:c r="B58" s="18"/>
      <x:c r="C58" s="18"/>
      <x:c r="D58" s="18"/>
      <x:c r="E58" s="18"/>
      <x:c r="F58" s="18"/>
      <x:c r="G58" s="18"/>
      <x:c r="H58" s="18"/>
      <x:c r="I58" s="18"/>
      <x:c r="J58" s="18"/>
      <x:c r="K58" s="18"/>
    </x:row>
    <x:row r="59">
      <x:c r="A59" s="18"/>
      <x:c r="B59" s="18"/>
      <x:c r="C59" s="18"/>
      <x:c r="D59" s="18"/>
      <x:c r="E59" s="18"/>
      <x:c r="F59" s="18"/>
      <x:c r="G59" s="18"/>
      <x:c r="H59" s="18"/>
      <x:c r="I59" s="18"/>
      <x:c r="J59" s="18"/>
      <x:c r="K59" s="18"/>
    </x:row>
    <x:row r="60">
      <x:c r="A60" s="18"/>
      <x:c r="B60" s="18"/>
      <x:c r="C60" s="18"/>
      <x:c r="D60" s="18"/>
      <x:c r="E60" s="18"/>
      <x:c r="F60" s="18"/>
      <x:c r="G60" s="18"/>
      <x:c r="H60" s="18"/>
      <x:c r="I60" s="18"/>
      <x:c r="J60" s="18"/>
      <x:c r="K60" s="18"/>
    </x:row>
  </x:sheetData>
  <x:pageMargins left="0.7" right="0.7" top="0.75" bottom="0.75" header="0.3" footer="0.3"/>
  <x:tableParts count="1">
    <x:tablePart xmlns:r="http://schemas.openxmlformats.org/officeDocument/2006/relationships" r:id="Rfdf63da9a9974e06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8.5" hidden="0" customWidth="1"/>
    <x:col min="2" max="2" width="15.380000114440918" hidden="0" customWidth="1"/>
    <x:col min="4" max="4" width="14.630000114440918" hidden="0" customWidth="1"/>
    <x:col min="5" max="5" width="39.380001068115234" hidden="0" customWidth="1"/>
    <x:col min="6" max="6" width="15.5" hidden="0" customWidth="1"/>
    <x:col min="7" max="7" width="12.5" hidden="0" customWidth="1"/>
    <x:col min="8" max="8" width="10.380000114440918" hidden="0" customWidth="1"/>
    <x:col min="3" max="3" width="18" hidden="0" customWidth="1"/>
    <x:col min="9" max="9" width="13.75" hidden="0" customWidth="1"/>
    <x:col min="10" max="10" width="18" hidden="0" customWidth="1"/>
    <x:col min="11" max="11" width="18" hidden="0" customWidth="1"/>
  </x:cols>
  <x:sheetData>
    <x:row r="1">
      <x:c r="A1" s="42" t="str">
        <x:v>Gaussian Identity GLM - Worked Example</x:v>
      </x:c>
      <x:c r="B1" s="18" t="str"/>
      <x:c r="C1" s="18" t="str"/>
      <x:c r="D1" s="18" t="str"/>
      <x:c r="E1" s="18" t="str"/>
      <x:c r="F1" s="18" t="str"/>
      <x:c r="G1" s="18" t="str"/>
      <x:c r="H1" s="18" t="str"/>
      <x:c r="I1" s="18"/>
      <x:c r="J1" s="18"/>
      <x:c r="K1" s="18"/>
    </x:row>
    <x:row r="2">
      <x:c r="A2" s="18"/>
      <x:c r="B2" s="18"/>
      <x:c r="C2" s="18"/>
      <x:c r="D2" s="18"/>
      <x:c r="E2" s="18"/>
      <x:c r="F2" s="18"/>
      <x:c r="G2" s="18"/>
      <x:c r="H2" s="18"/>
      <x:c r="I2" s="18"/>
      <x:c r="J2" s="18"/>
      <x:c r="K2" s="18"/>
    </x:row>
    <x:row r="3">
      <x:c r="A3" s="25" t="str">
        <x:v>Parameter</x:v>
      </x:c>
      <x:c r="B3" s="25" t="str">
        <x:v>Example coefficient</x:v>
      </x:c>
      <x:c r="C3" s="18"/>
      <x:c r="D3" s="25" t="str">
        <x:v>ID</x:v>
      </x:c>
      <x:c r="E3" s="25" t="str">
        <x:v>Observed G3</x:v>
      </x:c>
      <x:c r="F3" s="25" t="str">
        <x:v>Linear predictor eta</x:v>
      </x:c>
      <x:c r="G3" s="25" t="str">
        <x:v>Fitted mean mu</x:v>
      </x:c>
      <x:c r="H3" s="25" t="str">
        <x:v>Raw residual</x:v>
      </x:c>
      <x:c r="I3" s="25" t="str">
        <x:v>Absolute residual</x:v>
      </x:c>
      <x:c r="J3" s="18"/>
      <x:c r="K3" s="18"/>
    </x:row>
    <x:row r="4">
      <x:c r="A4" s="18" t="str">
        <x:v>Intercept</x:v>
      </x:c>
      <x:c r="B4" s="43" t="n">
        <x:v>1.5</x:v>
      </x:c>
      <x:c r="C4" s="18"/>
      <x:c r="D4" s="44" t="n">
        <x:f>Data_Template!A2</x:f>
        <x:v>1</x:v>
      </x:c>
      <x:c r="E4" s="44" t="n">
        <x:f>Data_Template!H2</x:f>
        <x:v>10</x:v>
      </x:c>
      <x:c r="F4" s="44" t="n">
        <x:f>$B$4+$B$5*Data_Template!B2+$B$6*Data_Template!C2+$B$7*Data_Template!D2+$B$8*Data_Template!E2+$B$9*Data_Template!G2</x:f>
        <x:v>9.32</x:v>
      </x:c>
      <x:c r="G4" s="44" t="n">
        <x:f>F4</x:f>
        <x:v>9.32</x:v>
      </x:c>
      <x:c r="H4" s="44" t="n">
        <x:f>E4-G4</x:f>
        <x:v>0.6799999999999997</x:v>
      </x:c>
      <x:c r="I4" s="44" t="n">
        <x:f>ABS(H4)</x:f>
        <x:v>0.6799999999999997</x:v>
      </x:c>
      <x:c r="J4" s="18"/>
      <x:c r="K4" s="18"/>
    </x:row>
    <x:row r="5">
      <x:c r="A5" s="18" t="str">
        <x:v>G1</x:v>
      </x:c>
      <x:c r="B5" s="43" t="n">
        <x:v>0.12</x:v>
      </x:c>
      <x:c r="C5" s="18"/>
      <x:c r="D5" s="44" t="n">
        <x:f>Data_Template!A3</x:f>
        <x:v>2</x:v>
      </x:c>
      <x:c r="E5" s="44" t="n">
        <x:f>Data_Template!H3</x:f>
        <x:v>13</x:v>
      </x:c>
      <x:c r="F5" s="44" t="n">
        <x:f>$B$4+$B$5*Data_Template!B3+$B$6*Data_Template!C3+$B$7*Data_Template!D3+$B$8*Data_Template!E3+$B$9*Data_Template!G3</x:f>
        <x:v>12.739999999999998</x:v>
      </x:c>
      <x:c r="G5" s="44" t="n">
        <x:f>F5</x:f>
        <x:v>12.739999999999998</x:v>
      </x:c>
      <x:c r="H5" s="44" t="n">
        <x:f>E5-G5</x:f>
        <x:v>0.26000000000000156</x:v>
      </x:c>
      <x:c r="I5" s="44" t="n">
        <x:f>ABS(H5)</x:f>
        <x:v>0.26000000000000156</x:v>
      </x:c>
      <x:c r="J5" s="18"/>
      <x:c r="K5" s="18"/>
    </x:row>
    <x:row r="6">
      <x:c r="A6" s="18" t="str">
        <x:v>G2</x:v>
      </x:c>
      <x:c r="B6" s="43" t="n">
        <x:v>0.72</x:v>
      </x:c>
      <x:c r="C6" s="18"/>
      <x:c r="D6" s="44" t="n">
        <x:f>Data_Template!A4</x:f>
        <x:v>3</x:v>
      </x:c>
      <x:c r="E6" s="44" t="n">
        <x:f>Data_Template!H4</x:f>
        <x:v>15</x:v>
      </x:c>
      <x:c r="F6" s="44" t="n">
        <x:f>$B$4+$B$5*Data_Template!B4+$B$6*Data_Template!C4+$B$7*Data_Template!D4+$B$8*Data_Template!E4+$B$9*Data_Template!G4</x:f>
        <x:v>14.01</x:v>
      </x:c>
      <x:c r="G6" s="44" t="n">
        <x:f>F6</x:f>
        <x:v>14.01</x:v>
      </x:c>
      <x:c r="H6" s="44" t="n">
        <x:f>E6-G6</x:f>
        <x:v>0.9900000000000002</x:v>
      </x:c>
      <x:c r="I6" s="44" t="n">
        <x:f>ABS(H6)</x:f>
        <x:v>0.9900000000000002</x:v>
      </x:c>
      <x:c r="J6" s="18"/>
      <x:c r="K6" s="18"/>
    </x:row>
    <x:row r="7">
      <x:c r="A7" s="18" t="str">
        <x:v>studytime</x:v>
      </x:c>
      <x:c r="B7" s="43" t="n">
        <x:v>0.25</x:v>
      </x:c>
      <x:c r="C7" s="18"/>
      <x:c r="D7" s="44" t="n">
        <x:f>Data_Template!A5</x:f>
        <x:v>4</x:v>
      </x:c>
      <x:c r="E7" s="44" t="n">
        <x:f>Data_Template!H5</x:f>
        <x:v>8</x:v>
      </x:c>
      <x:c r="F7" s="44" t="n">
        <x:f>$B$4+$B$5*Data_Template!B5+$B$6*Data_Template!C5+$B$7*Data_Template!D5+$B$8*Data_Template!E5+$B$9*Data_Template!G5</x:f>
        <x:v>6.42</x:v>
      </x:c>
      <x:c r="G7" s="44" t="n">
        <x:f>F7</x:f>
        <x:v>6.42</x:v>
      </x:c>
      <x:c r="H7" s="44" t="n">
        <x:f>E7-G7</x:f>
        <x:v>1.58</x:v>
      </x:c>
      <x:c r="I7" s="44" t="n">
        <x:f>ABS(H7)</x:f>
        <x:v>1.58</x:v>
      </x:c>
      <x:c r="J7" s="18"/>
      <x:c r="K7" s="18"/>
    </x:row>
    <x:row r="8">
      <x:c r="A8" s="18" t="str">
        <x:v>failures</x:v>
      </x:c>
      <x:c r="B8" s="43" t="n">
        <x:v>-0.85</x:v>
      </x:c>
      <x:c r="C8" s="18"/>
      <x:c r="D8" s="44" t="n">
        <x:f>Data_Template!A6</x:f>
        <x:v>5</x:v>
      </x:c>
      <x:c r="E8" s="44" t="n">
        <x:f>Data_Template!H6</x:f>
        <x:v>11</x:v>
      </x:c>
      <x:c r="F8" s="44" t="n">
        <x:f>$B$4+$B$5*Data_Template!B6+$B$6*Data_Template!C6+$B$7*Data_Template!D6+$B$8*Data_Template!E6+$B$9*Data_Template!G6</x:f>
        <x:v>10.249999999999998</x:v>
      </x:c>
      <x:c r="G8" s="44" t="n">
        <x:f>F8</x:f>
        <x:v>10.249999999999998</x:v>
      </x:c>
      <x:c r="H8" s="44" t="n">
        <x:f>E8-G8</x:f>
        <x:v>0.7500000000000018</x:v>
      </x:c>
      <x:c r="I8" s="44" t="n">
        <x:f>ABS(H8)</x:f>
        <x:v>0.7500000000000018</x:v>
      </x:c>
      <x:c r="J8" s="18"/>
      <x:c r="K8" s="18"/>
    </x:row>
    <x:row r="9">
      <x:c r="A9" s="18" t="str">
        <x:v>absences</x:v>
      </x:c>
      <x:c r="B9" s="43" t="n">
        <x:v>-0.03</x:v>
      </x:c>
      <x:c r="C9" s="18"/>
      <x:c r="D9" s="44" t="n">
        <x:f>Data_Template!A7</x:f>
        <x:v>6</x:v>
      </x:c>
      <x:c r="E9" s="44" t="n">
        <x:f>Data_Template!H7</x:f>
        <x:v>17</x:v>
      </x:c>
      <x:c r="F9" s="44" t="n">
        <x:f>$B$4+$B$5*Data_Template!B7+$B$6*Data_Template!C7+$B$7*Data_Template!D7+$B$8*Data_Template!E7+$B$9*Data_Template!G7</x:f>
        <x:v>15.790000000000001</x:v>
      </x:c>
      <x:c r="G9" s="44" t="n">
        <x:f>F9</x:f>
        <x:v>15.790000000000001</x:v>
      </x:c>
      <x:c r="H9" s="44" t="n">
        <x:f>E9-G9</x:f>
        <x:v>1.209999999999999</x:v>
      </x:c>
      <x:c r="I9" s="44" t="n">
        <x:f>ABS(H9)</x:f>
        <x:v>1.209999999999999</x:v>
      </x:c>
      <x:c r="J9" s="18"/>
      <x:c r="K9" s="18"/>
    </x:row>
    <x:row r="10">
      <x:c r="A10" s="18"/>
      <x:c r="B10" s="18"/>
      <x:c r="C10" s="18"/>
      <x:c r="D10" s="44" t="n">
        <x:f>Data_Template!A8</x:f>
        <x:v>7</x:v>
      </x:c>
      <x:c r="E10" s="44" t="n">
        <x:f>Data_Template!H8</x:f>
        <x:v>7</x:v>
      </x:c>
      <x:c r="F10" s="44" t="n">
        <x:f>$B$4+$B$5*Data_Template!B8+$B$6*Data_Template!C8+$B$7*Data_Template!D8+$B$8*Data_Template!E8+$B$9*Data_Template!G8</x:f>
        <x:v>6.59</x:v>
      </x:c>
      <x:c r="G10" s="44" t="n">
        <x:f>F10</x:f>
        <x:v>6.59</x:v>
      </x:c>
      <x:c r="H10" s="44" t="n">
        <x:f>E10-G10</x:f>
        <x:v>0.41000000000000014</x:v>
      </x:c>
      <x:c r="I10" s="44" t="n">
        <x:f>ABS(H10)</x:f>
        <x:v>0.41000000000000014</x:v>
      </x:c>
      <x:c r="J10" s="18"/>
      <x:c r="K10" s="18"/>
    </x:row>
    <x:row r="11">
      <x:c r="A11" s="18"/>
      <x:c r="B11" s="18"/>
      <x:c r="C11" s="18"/>
      <x:c r="D11" s="44" t="n">
        <x:f>Data_Template!A9</x:f>
        <x:v>8</x:v>
      </x:c>
      <x:c r="E11" s="44" t="n">
        <x:f>Data_Template!H9</x:f>
        <x:v>12</x:v>
      </x:c>
      <x:c r="F11" s="44" t="n">
        <x:f>$B$4+$B$5*Data_Template!B9+$B$6*Data_Template!C9+$B$7*Data_Template!D9+$B$8*Data_Template!E9+$B$9*Data_Template!G9</x:f>
        <x:v>12.120000000000001</x:v>
      </x:c>
      <x:c r="G11" s="44" t="n">
        <x:f>F11</x:f>
        <x:v>12.120000000000001</x:v>
      </x:c>
      <x:c r="H11" s="44" t="n">
        <x:f>E11-G11</x:f>
        <x:v>-0.120000000000001</x:v>
      </x:c>
      <x:c r="I11" s="44" t="n">
        <x:f>ABS(H11)</x:f>
        <x:v>0.120000000000001</x:v>
      </x:c>
      <x:c r="J11" s="18"/>
      <x:c r="K11" s="18"/>
    </x:row>
    <x:row r="12">
      <x:c r="A12" s="18"/>
      <x:c r="B12" s="18"/>
      <x:c r="C12" s="18"/>
      <x:c r="D12" s="44" t="n">
        <x:f>Data_Template!A10</x:f>
        <x:v>9</x:v>
      </x:c>
      <x:c r="E12" s="44" t="n">
        <x:f>Data_Template!H10</x:f>
        <x:v>14</x:v>
      </x:c>
      <x:c r="F12" s="44" t="n">
        <x:f>$B$4+$B$5*Data_Template!B10+$B$6*Data_Template!C10+$B$7*Data_Template!D10+$B$8*Data_Template!E10+$B$9*Data_Template!G10</x:f>
        <x:v>12.8</x:v>
      </x:c>
      <x:c r="G12" s="44" t="n">
        <x:f>F12</x:f>
        <x:v>12.8</x:v>
      </x:c>
      <x:c r="H12" s="44" t="n">
        <x:f>E12-G12</x:f>
        <x:v>1.1999999999999993</x:v>
      </x:c>
      <x:c r="I12" s="44" t="n">
        <x:f>ABS(H12)</x:f>
        <x:v>1.1999999999999993</x:v>
      </x:c>
      <x:c r="J12" s="18"/>
      <x:c r="K12" s="18"/>
    </x:row>
    <x:row r="13">
      <x:c r="A13" s="18"/>
      <x:c r="B13" s="18"/>
      <x:c r="C13" s="18"/>
      <x:c r="D13" s="44" t="n">
        <x:f>Data_Template!A11</x:f>
        <x:v>10</x:v>
      </x:c>
      <x:c r="E13" s="44" t="n">
        <x:f>Data_Template!H11</x:f>
        <x:v>9</x:v>
      </x:c>
      <x:c r="F13" s="44" t="n">
        <x:f>$B$4+$B$5*Data_Template!B11+$B$6*Data_Template!C11+$B$7*Data_Template!D11+$B$8*Data_Template!E11+$B$9*Data_Template!G11</x:f>
        <x:v>7.32</x:v>
      </x:c>
      <x:c r="G13" s="44" t="n">
        <x:f>F13</x:f>
        <x:v>7.32</x:v>
      </x:c>
      <x:c r="H13" s="44" t="n">
        <x:f>E13-G13</x:f>
        <x:v>1.6799999999999997</x:v>
      </x:c>
      <x:c r="I13" s="44" t="n">
        <x:f>ABS(H13)</x:f>
        <x:v>1.6799999999999997</x:v>
      </x:c>
      <x:c r="J13" s="18"/>
      <x:c r="K13" s="18"/>
    </x:row>
    <x:row r="14">
      <x:c r="A14" s="18"/>
      <x:c r="B14" s="18"/>
      <x:c r="C14" s="18"/>
      <x:c r="D14" s="44" t="n">
        <x:f>Data_Template!A12</x:f>
        <x:v>11</x:v>
      </x:c>
      <x:c r="E14" s="44" t="n">
        <x:f>Data_Template!H12</x:f>
        <x:v>16</x:v>
      </x:c>
      <x:c r="F14" s="44" t="n">
        <x:f>$B$4+$B$5*Data_Template!B12+$B$6*Data_Template!C12+$B$7*Data_Template!D12+$B$8*Data_Template!E12+$B$9*Data_Template!G12</x:f>
        <x:v>15.219999999999999</x:v>
      </x:c>
      <x:c r="G14" s="44" t="n">
        <x:f>F14</x:f>
        <x:v>15.219999999999999</x:v>
      </x:c>
      <x:c r="H14" s="44" t="n">
        <x:f>E14-G14</x:f>
        <x:v>0.7800000000000011</x:v>
      </x:c>
      <x:c r="I14" s="44" t="n">
        <x:f>ABS(H14)</x:f>
        <x:v>0.7800000000000011</x:v>
      </x:c>
      <x:c r="J14" s="18"/>
      <x:c r="K14" s="18"/>
    </x:row>
    <x:row r="15">
      <x:c r="A15" s="18"/>
      <x:c r="B15" s="18"/>
      <x:c r="C15" s="18"/>
      <x:c r="D15" s="44" t="n">
        <x:f>Data_Template!A13</x:f>
        <x:v>12</x:v>
      </x:c>
      <x:c r="E15" s="44" t="n">
        <x:f>Data_Template!H13</x:f>
        <x:v>6</x:v>
      </x:c>
      <x:c r="F15" s="44" t="n">
        <x:f>$B$4+$B$5*Data_Template!B13+$B$6*Data_Template!C13+$B$7*Data_Template!D13+$B$8*Data_Template!E13+$B$9*Data_Template!G13</x:f>
        <x:v>3.7600000000000002</x:v>
      </x:c>
      <x:c r="G15" s="44" t="n">
        <x:f>F15</x:f>
        <x:v>3.7600000000000002</x:v>
      </x:c>
      <x:c r="H15" s="44" t="n">
        <x:f>E15-G15</x:f>
        <x:v>2.2399999999999998</x:v>
      </x:c>
      <x:c r="I15" s="44" t="n">
        <x:f>ABS(H15)</x:f>
        <x:v>2.2399999999999998</x:v>
      </x:c>
      <x:c r="J15" s="18"/>
      <x:c r="K15" s="18"/>
    </x:row>
    <x:row r="16">
      <x:c r="A16" s="18"/>
      <x:c r="B16" s="18"/>
      <x:c r="C16" s="18"/>
      <x:c r="D16" s="44" t="n">
        <x:f>Data_Template!A14</x:f>
        <x:v>13</x:v>
      </x:c>
      <x:c r="E16" s="44" t="n">
        <x:f>Data_Template!H14</x:f>
        <x:v>12</x:v>
      </x:c>
      <x:c r="F16" s="44" t="n">
        <x:f>$B$4+$B$5*Data_Template!B14+$B$6*Data_Template!C14+$B$7*Data_Template!D14+$B$8*Data_Template!E14+$B$9*Data_Template!G14</x:f>
        <x:v>11.58</x:v>
      </x:c>
      <x:c r="G16" s="44" t="n">
        <x:f>F16</x:f>
        <x:v>11.58</x:v>
      </x:c>
      <x:c r="H16" s="44" t="n">
        <x:f>E16-G16</x:f>
        <x:v>0.41999999999999993</x:v>
      </x:c>
      <x:c r="I16" s="44" t="n">
        <x:f>ABS(H16)</x:f>
        <x:v>0.41999999999999993</x:v>
      </x:c>
      <x:c r="J16" s="18"/>
      <x:c r="K16" s="18"/>
    </x:row>
    <x:row r="17">
      <x:c r="A17" s="18"/>
      <x:c r="B17" s="18"/>
      <x:c r="C17" s="18"/>
      <x:c r="D17" s="44" t="n">
        <x:f>Data_Template!A15</x:f>
        <x:v>14</x:v>
      </x:c>
      <x:c r="E17" s="44" t="n">
        <x:f>Data_Template!H15</x:f>
        <x:v>15</x:v>
      </x:c>
      <x:c r="F17" s="44" t="n">
        <x:f>$B$4+$B$5*Data_Template!B15+$B$6*Data_Template!C15+$B$7*Data_Template!D15+$B$8*Data_Template!E15+$B$9*Data_Template!G15</x:f>
        <x:v>14.669999999999998</x:v>
      </x:c>
      <x:c r="G17" s="44" t="n">
        <x:f>F17</x:f>
        <x:v>14.669999999999998</x:v>
      </x:c>
      <x:c r="H17" s="44" t="n">
        <x:f>E17-G17</x:f>
        <x:v>0.33000000000000185</x:v>
      </x:c>
      <x:c r="I17" s="44" t="n">
        <x:f>ABS(H17)</x:f>
        <x:v>0.33000000000000185</x:v>
      </x:c>
      <x:c r="J17" s="18"/>
      <x:c r="K17" s="18"/>
    </x:row>
    <x:row r="18">
      <x:c r="A18" s="18"/>
      <x:c r="B18" s="18"/>
      <x:c r="C18" s="18"/>
      <x:c r="D18" s="44" t="n">
        <x:f>Data_Template!A16</x:f>
        <x:v>15</x:v>
      </x:c>
      <x:c r="E18" s="44" t="n">
        <x:f>Data_Template!H16</x:f>
        <x:v>10</x:v>
      </x:c>
      <x:c r="F18" s="44" t="n">
        <x:f>$B$4+$B$5*Data_Template!B16+$B$6*Data_Template!C16+$B$7*Data_Template!D16+$B$8*Data_Template!E16+$B$9*Data_Template!G16</x:f>
        <x:v>10.129999999999999</x:v>
      </x:c>
      <x:c r="G18" s="44" t="n">
        <x:f>F18</x:f>
        <x:v>10.129999999999999</x:v>
      </x:c>
      <x:c r="H18" s="44" t="n">
        <x:f>E18-G18</x:f>
        <x:v>-0.129999999999999</x:v>
      </x:c>
      <x:c r="I18" s="44" t="n">
        <x:f>ABS(H18)</x:f>
        <x:v>0.129999999999999</x:v>
      </x:c>
      <x:c r="J18" s="18"/>
      <x:c r="K18" s="18"/>
    </x:row>
    <x:row r="19">
      <x:c r="A19" s="18"/>
      <x:c r="B19" s="18"/>
      <x:c r="C19" s="18"/>
      <x:c r="D19" s="44" t="n">
        <x:f>Data_Template!A17</x:f>
        <x:v>16</x:v>
      </x:c>
      <x:c r="E19" s="44" t="n">
        <x:f>Data_Template!H17</x:f>
        <x:v>10</x:v>
      </x:c>
      <x:c r="F19" s="44" t="n">
        <x:f>$B$4+$B$5*Data_Template!B17+$B$6*Data_Template!C17+$B$7*Data_Template!D17+$B$8*Data_Template!E17+$B$9*Data_Template!G17</x:f>
        <x:v>9.459999999999999</x:v>
      </x:c>
      <x:c r="G19" s="44" t="n">
        <x:f>F19</x:f>
        <x:v>9.459999999999999</x:v>
      </x:c>
      <x:c r="H19" s="44" t="n">
        <x:f>E19-G19</x:f>
        <x:v>0.5400000000000009</x:v>
      </x:c>
      <x:c r="I19" s="44" t="n">
        <x:f>ABS(H19)</x:f>
        <x:v>0.5400000000000009</x:v>
      </x:c>
      <x:c r="J19" s="18"/>
      <x:c r="K19" s="18"/>
    </x:row>
    <x:row r="20">
      <x:c r="A20" s="18"/>
      <x:c r="B20" s="18"/>
      <x:c r="C20" s="18"/>
      <x:c r="D20" s="44" t="n">
        <x:f>Data_Template!A18</x:f>
        <x:v>17</x:v>
      </x:c>
      <x:c r="E20" s="44" t="n">
        <x:f>Data_Template!H18</x:f>
        <x:v>14</x:v>
      </x:c>
      <x:c r="F20" s="44" t="n">
        <x:f>$B$4+$B$5*Data_Template!B18+$B$6*Data_Template!C18+$B$7*Data_Template!D18+$B$8*Data_Template!E18+$B$9*Data_Template!G18</x:f>
        <x:v>13.8</x:v>
      </x:c>
      <x:c r="G20" s="44" t="n">
        <x:f>F20</x:f>
        <x:v>13.8</x:v>
      </x:c>
      <x:c r="H20" s="44" t="n">
        <x:f>E20-G20</x:f>
        <x:v>0.1999999999999993</x:v>
      </x:c>
      <x:c r="I20" s="44" t="n">
        <x:f>ABS(H20)</x:f>
        <x:v>0.1999999999999993</x:v>
      </x:c>
      <x:c r="J20" s="18"/>
      <x:c r="K20" s="18"/>
    </x:row>
    <x:row r="21">
      <x:c r="A21" s="18"/>
      <x:c r="B21" s="18"/>
      <x:c r="C21" s="18"/>
      <x:c r="D21" s="44" t="n">
        <x:f>Data_Template!A19</x:f>
        <x:v>18</x:v>
      </x:c>
      <x:c r="E21" s="44" t="n">
        <x:f>Data_Template!H19</x:f>
        <x:v>10</x:v>
      </x:c>
      <x:c r="F21" s="44" t="n">
        <x:f>$B$4+$B$5*Data_Template!B19+$B$6*Data_Template!C19+$B$7*Data_Template!D19+$B$8*Data_Template!E19+$B$9*Data_Template!G19</x:f>
        <x:v>9.56</x:v>
      </x:c>
      <x:c r="G21" s="44" t="n">
        <x:f>F21</x:f>
        <x:v>9.56</x:v>
      </x:c>
      <x:c r="H21" s="44" t="n">
        <x:f>E21-G21</x:f>
        <x:v>0.4399999999999995</x:v>
      </x:c>
      <x:c r="I21" s="44" t="n">
        <x:f>ABS(H21)</x:f>
        <x:v>0.4399999999999995</x:v>
      </x:c>
      <x:c r="J21" s="18"/>
      <x:c r="K21" s="18"/>
    </x:row>
    <x:row r="22">
      <x:c r="A22" s="18"/>
      <x:c r="B22" s="18"/>
      <x:c r="C22" s="18"/>
      <x:c r="D22" s="44" t="n">
        <x:f>Data_Template!A20</x:f>
        <x:v>19</x:v>
      </x:c>
      <x:c r="E22" s="44" t="n">
        <x:f>Data_Template!H20</x:f>
        <x:v>8</x:v>
      </x:c>
      <x:c r="F22" s="44" t="n">
        <x:f>$B$4+$B$5*Data_Template!B20+$B$6*Data_Template!C20+$B$7*Data_Template!D20+$B$8*Data_Template!E20+$B$9*Data_Template!G20</x:f>
        <x:v>5.779999999999999</x:v>
      </x:c>
      <x:c r="G22" s="44" t="n">
        <x:f>F22</x:f>
        <x:v>5.779999999999999</x:v>
      </x:c>
      <x:c r="H22" s="44" t="n">
        <x:f>E22-G22</x:f>
        <x:v>2.2200000000000006</x:v>
      </x:c>
      <x:c r="I22" s="44" t="n">
        <x:f>ABS(H22)</x:f>
        <x:v>2.2200000000000006</x:v>
      </x:c>
      <x:c r="J22" s="18"/>
      <x:c r="K22" s="18"/>
    </x:row>
    <x:row r="23">
      <x:c r="A23" s="18"/>
      <x:c r="B23" s="18"/>
      <x:c r="C23" s="18"/>
      <x:c r="D23" s="44" t="n">
        <x:f>Data_Template!A21</x:f>
        <x:v>20</x:v>
      </x:c>
      <x:c r="E23" s="44" t="n">
        <x:f>Data_Template!H21</x:f>
        <x:v>15</x:v>
      </x:c>
      <x:c r="F23" s="44" t="n">
        <x:f>$B$4+$B$5*Data_Template!B21+$B$6*Data_Template!C21+$B$7*Data_Template!D21+$B$8*Data_Template!E21+$B$9*Data_Template!G21</x:f>
        <x:v>14.35</x:v>
      </x:c>
      <x:c r="G23" s="44" t="n">
        <x:f>F23</x:f>
        <x:v>14.35</x:v>
      </x:c>
      <x:c r="H23" s="44" t="n">
        <x:f>E23-G23</x:f>
        <x:v>0.6500000000000004</x:v>
      </x:c>
      <x:c r="I23" s="44" t="n">
        <x:f>ABS(H23)</x:f>
        <x:v>0.6500000000000004</x:v>
      </x:c>
      <x:c r="J23" s="18"/>
      <x:c r="K23" s="18"/>
    </x:row>
    <x:row r="24">
      <x:c r="A24" s="18"/>
      <x:c r="B24" s="18"/>
      <x:c r="C24" s="18"/>
      <x:c r="D24" s="37" t="str">
        <x:v>Metric</x:v>
      </x:c>
      <x:c r="E24" s="37" t="str">
        <x:v>Formula</x:v>
      </x:c>
      <x:c r="F24" s="37" t="str">
        <x:v>Value</x:v>
      </x:c>
      <x:c r="G24" s="44"/>
      <x:c r="H24" s="44"/>
      <x:c r="I24" s="18"/>
      <x:c r="J24" s="18"/>
      <x:c r="K24" s="18"/>
    </x:row>
    <x:row r="25">
      <x:c r="A25" s="18"/>
      <x:c r="B25" s="18"/>
      <x:c r="C25" s="18"/>
      <x:c r="D25" s="44" t="str">
        <x:v>Mean observed G3</x:v>
      </x:c>
      <x:c r="E25" s="44" t="n">
        <x:f>AVERAGE(E4:E23)</x:f>
        <x:v>11.6</x:v>
      </x:c>
      <x:c r="F25" s="44" t="n">
        <x:f>AVERAGE(E4:E23)</x:f>
        <x:v>11.6</x:v>
      </x:c>
      <x:c r="G25" s="44"/>
      <x:c r="H25" s="44"/>
      <x:c r="I25" s="18"/>
      <x:c r="J25" s="18"/>
      <x:c r="K25" s="18"/>
    </x:row>
    <x:row r="26">
      <x:c r="A26" s="18"/>
      <x:c r="B26" s="18"/>
      <x:c r="C26" s="18"/>
      <x:c r="D26" s="44" t="str">
        <x:v>RMSE</x:v>
      </x:c>
      <x:c r="E26" s="44" t="n">
        <x:f>SQRT(SUMSQ(H4:H23)/COUNT(H4:H23))</x:f>
        <x:v>1.0555164612643426</x:v>
      </x:c>
      <x:c r="F26" s="44" t="n">
        <x:f>SQRT(SUMSQ(H4:H23)/COUNT(H4:H23))</x:f>
        <x:v>1.0555164612643426</x:v>
      </x:c>
      <x:c r="G26" s="44"/>
      <x:c r="H26" s="44"/>
      <x:c r="I26" s="18"/>
      <x:c r="J26" s="18"/>
      <x:c r="K26" s="18"/>
    </x:row>
    <x:row r="27">
      <x:c r="A27" s="18"/>
      <x:c r="B27" s="18"/>
      <x:c r="C27" s="18"/>
      <x:c r="D27" s="44" t="str">
        <x:v>MAE</x:v>
      </x:c>
      <x:c r="E27" s="44" t="n">
        <x:f>AVERAGE(I4:I23)</x:f>
        <x:v>0.8415000000000002</x:v>
      </x:c>
      <x:c r="F27" s="44" t="n">
        <x:f>AVERAGE(I4:I23)</x:f>
        <x:v>0.8415000000000002</x:v>
      </x:c>
      <x:c r="G27" s="44"/>
      <x:c r="H27" s="44"/>
      <x:c r="I27" s="18"/>
      <x:c r="J27" s="18"/>
      <x:c r="K27" s="18"/>
    </x:row>
    <x:row r="28">
      <x:c r="A28" s="18"/>
      <x:c r="B28" s="18"/>
      <x:c r="C28" s="18"/>
      <x:c r="D28" s="44" t="str">
        <x:v>Interpretation</x:v>
      </x:c>
      <x:c r="E28" s="44" t="str">
        <x:v>Residuals closer to zero indicate better fitted means.</x:v>
      </x:c>
      <x:c r="F28" s="44"/>
      <x:c r="G28" s="44"/>
      <x:c r="H28" s="44"/>
      <x:c r="I28" s="18"/>
      <x:c r="J28" s="18"/>
      <x:c r="K28" s="18"/>
    </x:row>
    <x:row r="29">
      <x:c r="A29" s="18"/>
      <x:c r="B29" s="18"/>
      <x:c r="C29" s="18"/>
      <x:c r="D29" s="18"/>
      <x:c r="E29" s="18"/>
      <x:c r="F29" s="18"/>
      <x:c r="G29" s="18"/>
      <x:c r="H29" s="18"/>
      <x:c r="I29" s="18"/>
      <x:c r="J29" s="18"/>
      <x:c r="K29" s="18"/>
    </x:row>
    <x:row r="30">
      <x:c r="A30" s="18"/>
      <x:c r="B30" s="18"/>
      <x:c r="C30" s="18"/>
      <x:c r="D30" s="18"/>
      <x:c r="E30" s="18"/>
      <x:c r="F30" s="18"/>
      <x:c r="G30" s="18"/>
      <x:c r="H30" s="18"/>
      <x:c r="I30" s="18"/>
      <x:c r="J30" s="18"/>
      <x:c r="K30" s="18"/>
    </x:row>
    <x:row r="31">
      <x:c r="A31" s="18"/>
      <x:c r="B31" s="18"/>
      <x:c r="C31" s="18"/>
      <x:c r="D31" s="18"/>
      <x:c r="E31" s="18"/>
      <x:c r="F31" s="18"/>
      <x:c r="G31" s="18"/>
      <x:c r="H31" s="18"/>
      <x:c r="I31" s="18"/>
      <x:c r="J31" s="18"/>
      <x:c r="K31" s="18"/>
    </x:row>
    <x:row r="32">
      <x:c r="A32" s="18"/>
      <x:c r="B32" s="18"/>
      <x:c r="C32" s="18"/>
      <x:c r="D32" s="18"/>
      <x:c r="E32" s="18"/>
      <x:c r="F32" s="18"/>
      <x:c r="G32" s="18"/>
      <x:c r="H32" s="18"/>
      <x:c r="I32" s="18"/>
      <x:c r="J32" s="18"/>
      <x:c r="K32" s="18"/>
    </x:row>
    <x:row r="33">
      <x:c r="A33" s="18"/>
      <x:c r="B33" s="18"/>
      <x:c r="C33" s="18"/>
      <x:c r="D33" s="18"/>
      <x:c r="E33" s="18"/>
      <x:c r="F33" s="18"/>
      <x:c r="G33" s="18"/>
      <x:c r="H33" s="18"/>
      <x:c r="I33" s="18"/>
      <x:c r="J33" s="18"/>
      <x:c r="K33" s="18"/>
    </x:row>
    <x:row r="34">
      <x:c r="A34" s="18"/>
      <x:c r="B34" s="18"/>
      <x:c r="C34" s="18"/>
      <x:c r="D34" s="18"/>
      <x:c r="E34" s="18"/>
      <x:c r="F34" s="18"/>
      <x:c r="G34" s="18"/>
      <x:c r="H34" s="18"/>
      <x:c r="I34" s="18"/>
      <x:c r="J34" s="18"/>
      <x:c r="K34" s="18"/>
    </x:row>
    <x:row r="35">
      <x:c r="A35" s="18"/>
      <x:c r="B35" s="18"/>
      <x:c r="C35" s="18"/>
      <x:c r="D35" s="18"/>
      <x:c r="E35" s="18"/>
      <x:c r="F35" s="18"/>
      <x:c r="G35" s="18"/>
      <x:c r="H35" s="18"/>
      <x:c r="I35" s="18"/>
      <x:c r="J35" s="18"/>
      <x:c r="K35" s="18"/>
    </x:row>
    <x:row r="36">
      <x:c r="A36" s="18"/>
      <x:c r="B36" s="18"/>
      <x:c r="C36" s="18"/>
      <x:c r="D36" s="18"/>
      <x:c r="E36" s="18"/>
      <x:c r="F36" s="18"/>
      <x:c r="G36" s="18"/>
      <x:c r="H36" s="18"/>
      <x:c r="I36" s="18"/>
      <x:c r="J36" s="18"/>
      <x:c r="K36" s="18"/>
    </x:row>
    <x:row r="37">
      <x:c r="A37" s="18"/>
      <x:c r="B37" s="18"/>
      <x:c r="C37" s="18"/>
      <x:c r="D37" s="18"/>
      <x:c r="E37" s="18"/>
      <x:c r="F37" s="18"/>
      <x:c r="G37" s="18"/>
      <x:c r="H37" s="18"/>
      <x:c r="I37" s="18"/>
      <x:c r="J37" s="18"/>
      <x:c r="K37" s="18"/>
    </x:row>
    <x:row r="38">
      <x:c r="A38" s="18"/>
      <x:c r="B38" s="18"/>
      <x:c r="C38" s="18"/>
      <x:c r="D38" s="18"/>
      <x:c r="E38" s="18"/>
      <x:c r="F38" s="18"/>
      <x:c r="G38" s="18"/>
      <x:c r="H38" s="18"/>
      <x:c r="I38" s="18"/>
      <x:c r="J38" s="18"/>
      <x:c r="K38" s="18"/>
    </x:row>
    <x:row r="39">
      <x:c r="A39" s="18"/>
      <x:c r="B39" s="18"/>
      <x:c r="C39" s="18"/>
      <x:c r="D39" s="18"/>
      <x:c r="E39" s="18"/>
      <x:c r="F39" s="18"/>
      <x:c r="G39" s="18"/>
      <x:c r="H39" s="18"/>
      <x:c r="I39" s="18"/>
      <x:c r="J39" s="18"/>
      <x:c r="K39" s="18"/>
    </x:row>
    <x:row r="40">
      <x:c r="A40" s="18"/>
      <x:c r="B40" s="18"/>
      <x:c r="C40" s="18"/>
      <x:c r="D40" s="18"/>
      <x:c r="E40" s="18"/>
      <x:c r="F40" s="18"/>
      <x:c r="G40" s="18"/>
      <x:c r="H40" s="18"/>
      <x:c r="I40" s="18"/>
      <x:c r="J40" s="18"/>
      <x:c r="K40" s="18"/>
    </x:row>
    <x:row r="41">
      <x:c r="A41" s="18"/>
      <x:c r="B41" s="18"/>
      <x:c r="C41" s="18"/>
      <x:c r="D41" s="18"/>
      <x:c r="E41" s="18"/>
      <x:c r="F41" s="18"/>
      <x:c r="G41" s="18"/>
      <x:c r="H41" s="18"/>
      <x:c r="I41" s="18"/>
      <x:c r="J41" s="18"/>
      <x:c r="K41" s="18"/>
    </x:row>
    <x:row r="42">
      <x:c r="A42" s="18"/>
      <x:c r="B42" s="18"/>
      <x:c r="C42" s="18"/>
      <x:c r="D42" s="18"/>
      <x:c r="E42" s="18"/>
      <x:c r="F42" s="18"/>
      <x:c r="G42" s="18"/>
      <x:c r="H42" s="18"/>
      <x:c r="I42" s="18"/>
      <x:c r="J42" s="18"/>
      <x:c r="K42" s="18"/>
    </x:row>
    <x:row r="43">
      <x:c r="A43" s="18"/>
      <x:c r="B43" s="18"/>
      <x:c r="C43" s="18"/>
      <x:c r="D43" s="18"/>
      <x:c r="E43" s="18"/>
      <x:c r="F43" s="18"/>
      <x:c r="G43" s="18"/>
      <x:c r="H43" s="18"/>
      <x:c r="I43" s="18"/>
      <x:c r="J43" s="18"/>
      <x:c r="K43" s="18"/>
    </x:row>
    <x:row r="44">
      <x:c r="A44" s="18"/>
      <x:c r="B44" s="18"/>
      <x:c r="C44" s="18"/>
      <x:c r="D44" s="18"/>
      <x:c r="E44" s="18"/>
      <x:c r="F44" s="18"/>
      <x:c r="G44" s="18"/>
      <x:c r="H44" s="18"/>
      <x:c r="I44" s="18"/>
      <x:c r="J44" s="18"/>
      <x:c r="K44" s="18"/>
    </x:row>
    <x:row r="45">
      <x:c r="A45" s="18"/>
      <x:c r="B45" s="18"/>
      <x:c r="C45" s="18"/>
      <x:c r="D45" s="18"/>
      <x:c r="E45" s="18"/>
      <x:c r="F45" s="18"/>
      <x:c r="G45" s="18"/>
      <x:c r="H45" s="18"/>
      <x:c r="I45" s="18"/>
      <x:c r="J45" s="18"/>
      <x:c r="K45" s="18"/>
    </x:row>
    <x:row r="46">
      <x:c r="A46" s="18"/>
      <x:c r="B46" s="18"/>
      <x:c r="C46" s="18"/>
      <x:c r="D46" s="18"/>
      <x:c r="E46" s="18"/>
      <x:c r="F46" s="18"/>
      <x:c r="G46" s="18"/>
      <x:c r="H46" s="18"/>
      <x:c r="I46" s="18"/>
      <x:c r="J46" s="18"/>
      <x:c r="K46" s="18"/>
    </x:row>
    <x:row r="47">
      <x:c r="A47" s="18"/>
      <x:c r="B47" s="18"/>
      <x:c r="C47" s="18"/>
      <x:c r="D47" s="18"/>
      <x:c r="E47" s="18"/>
      <x:c r="F47" s="18"/>
      <x:c r="G47" s="18"/>
      <x:c r="H47" s="18"/>
      <x:c r="I47" s="18"/>
      <x:c r="J47" s="18"/>
      <x:c r="K47" s="18"/>
    </x:row>
    <x:row r="48">
      <x:c r="A48" s="18"/>
      <x:c r="B48" s="18"/>
      <x:c r="C48" s="18"/>
      <x:c r="D48" s="18"/>
      <x:c r="E48" s="18"/>
      <x:c r="F48" s="18"/>
      <x:c r="G48" s="18"/>
      <x:c r="H48" s="18"/>
      <x:c r="I48" s="18"/>
      <x:c r="J48" s="18"/>
      <x:c r="K48" s="18"/>
    </x:row>
    <x:row r="49">
      <x:c r="A49" s="18"/>
      <x:c r="B49" s="18"/>
      <x:c r="C49" s="18"/>
      <x:c r="D49" s="18"/>
      <x:c r="E49" s="18"/>
      <x:c r="F49" s="18"/>
      <x:c r="G49" s="18"/>
      <x:c r="H49" s="18"/>
      <x:c r="I49" s="18"/>
      <x:c r="J49" s="18"/>
      <x:c r="K49" s="18"/>
    </x:row>
    <x:row r="50">
      <x:c r="A50" s="18"/>
      <x:c r="B50" s="18"/>
      <x:c r="C50" s="18"/>
      <x:c r="D50" s="18"/>
      <x:c r="E50" s="18"/>
      <x:c r="F50" s="18"/>
      <x:c r="G50" s="18"/>
      <x:c r="H50" s="18"/>
      <x:c r="I50" s="18"/>
      <x:c r="J50" s="18"/>
      <x:c r="K50" s="18"/>
    </x:row>
    <x:row r="51">
      <x:c r="A51" s="18"/>
      <x:c r="B51" s="18"/>
      <x:c r="C51" s="18"/>
      <x:c r="D51" s="18"/>
      <x:c r="E51" s="18"/>
      <x:c r="F51" s="18"/>
      <x:c r="G51" s="18"/>
      <x:c r="H51" s="18"/>
      <x:c r="I51" s="18"/>
      <x:c r="J51" s="18"/>
      <x:c r="K51" s="18"/>
    </x:row>
    <x:row r="52">
      <x:c r="A52" s="18"/>
      <x:c r="B52" s="18"/>
      <x:c r="C52" s="18"/>
      <x:c r="D52" s="18"/>
      <x:c r="E52" s="18"/>
      <x:c r="F52" s="18"/>
      <x:c r="G52" s="18"/>
      <x:c r="H52" s="18"/>
      <x:c r="I52" s="18"/>
      <x:c r="J52" s="18"/>
      <x:c r="K52" s="18"/>
    </x:row>
    <x:row r="53">
      <x:c r="A53" s="18"/>
      <x:c r="B53" s="18"/>
      <x:c r="C53" s="18"/>
      <x:c r="D53" s="18"/>
      <x:c r="E53" s="18"/>
      <x:c r="F53" s="18"/>
      <x:c r="G53" s="18"/>
      <x:c r="H53" s="18"/>
      <x:c r="I53" s="18"/>
      <x:c r="J53" s="18"/>
      <x:c r="K53" s="18"/>
    </x:row>
    <x:row r="54">
      <x:c r="A54" s="18"/>
      <x:c r="B54" s="18"/>
      <x:c r="C54" s="18"/>
      <x:c r="D54" s="18"/>
      <x:c r="E54" s="18"/>
      <x:c r="F54" s="18"/>
      <x:c r="G54" s="18"/>
      <x:c r="H54" s="18"/>
      <x:c r="I54" s="18"/>
      <x:c r="J54" s="18"/>
      <x:c r="K54" s="18"/>
    </x:row>
    <x:row r="55">
      <x:c r="A55" s="18"/>
      <x:c r="B55" s="18"/>
      <x:c r="C55" s="18"/>
      <x:c r="D55" s="18"/>
      <x:c r="E55" s="18"/>
      <x:c r="F55" s="18"/>
      <x:c r="G55" s="18"/>
      <x:c r="H55" s="18"/>
      <x:c r="I55" s="18"/>
      <x:c r="J55" s="18"/>
      <x:c r="K55" s="18"/>
    </x:row>
    <x:row r="56">
      <x:c r="A56" s="18"/>
      <x:c r="B56" s="18"/>
      <x:c r="C56" s="18"/>
      <x:c r="D56" s="18"/>
      <x:c r="E56" s="18"/>
      <x:c r="F56" s="18"/>
      <x:c r="G56" s="18"/>
      <x:c r="H56" s="18"/>
      <x:c r="I56" s="18"/>
      <x:c r="J56" s="18"/>
      <x:c r="K56" s="18"/>
    </x:row>
    <x:row r="57">
      <x:c r="A57" s="18"/>
      <x:c r="B57" s="18"/>
      <x:c r="C57" s="18"/>
      <x:c r="D57" s="18"/>
      <x:c r="E57" s="18"/>
      <x:c r="F57" s="18"/>
      <x:c r="G57" s="18"/>
      <x:c r="H57" s="18"/>
      <x:c r="I57" s="18"/>
      <x:c r="J57" s="18"/>
      <x:c r="K57" s="18"/>
    </x:row>
    <x:row r="58">
      <x:c r="A58" s="18"/>
      <x:c r="B58" s="18"/>
      <x:c r="C58" s="18"/>
      <x:c r="D58" s="18"/>
      <x:c r="E58" s="18"/>
      <x:c r="F58" s="18"/>
      <x:c r="G58" s="18"/>
      <x:c r="H58" s="18"/>
      <x:c r="I58" s="18"/>
      <x:c r="J58" s="18"/>
      <x:c r="K58" s="18"/>
    </x:row>
    <x:row r="59">
      <x:c r="A59" s="18"/>
      <x:c r="B59" s="18"/>
      <x:c r="C59" s="18"/>
      <x:c r="D59" s="18"/>
      <x:c r="E59" s="18"/>
      <x:c r="F59" s="18"/>
      <x:c r="G59" s="18"/>
      <x:c r="H59" s="18"/>
      <x:c r="I59" s="18"/>
      <x:c r="J59" s="18"/>
      <x:c r="K59" s="18"/>
    </x:row>
    <x:row r="60">
      <x:c r="A60" s="18"/>
      <x:c r="B60" s="18"/>
      <x:c r="C60" s="18"/>
      <x:c r="D60" s="18"/>
      <x:c r="E60" s="18"/>
      <x:c r="F60" s="18"/>
      <x:c r="G60" s="18"/>
      <x:c r="H60" s="18"/>
      <x:c r="I60" s="18"/>
      <x:c r="J60" s="18"/>
      <x:c r="K60" s="18"/>
    </x:row>
  </x:sheetData>
  <x:mergeCells>
    <x:mergeCell ref="A1:H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3" max="3" width="18" hidden="0" customWidth="1"/>
    <x:col min="10" max="10" width="18" hidden="0" customWidth="1"/>
    <x:col min="11" max="11" width="18" hidden="0" customWidth="1"/>
  </x:cols>
  <x:sheetData>
    <x:row r="1">
      <x:c r="A1" s="42" t="str">
        <x:v>Binomial Logit GLM - Worked Example</x:v>
      </x:c>
      <x:c r="B1" s="18" t="str"/>
      <x:c r="C1" s="18" t="str"/>
      <x:c r="D1" s="18" t="str"/>
      <x:c r="E1" s="18" t="str"/>
      <x:c r="F1" s="18" t="str"/>
      <x:c r="G1" s="18" t="str"/>
      <x:c r="H1" s="18" t="str"/>
      <x:c r="I1" s="18"/>
      <x:c r="J1" s="18"/>
      <x:c r="K1" s="18"/>
    </x:row>
    <x:row r="2">
      <x:c r="A2" s="18"/>
      <x:c r="B2" s="18"/>
      <x:c r="C2" s="18"/>
      <x:c r="D2" s="18"/>
      <x:c r="E2" s="18"/>
      <x:c r="F2" s="18"/>
      <x:c r="G2" s="18"/>
      <x:c r="H2" s="18"/>
      <x:c r="I2" s="18"/>
      <x:c r="J2" s="18"/>
      <x:c r="K2" s="18"/>
    </x:row>
    <x:row r="3">
      <x:c r="A3" s="25" t="str">
        <x:v>Parameter</x:v>
      </x:c>
      <x:c r="B3" s="25" t="str">
        <x:v>Example coefficient</x:v>
      </x:c>
      <x:c r="C3" s="18"/>
      <x:c r="D3" s="25" t="str">
        <x:v>ID</x:v>
      </x:c>
      <x:c r="E3" s="25" t="str">
        <x:v>Observed pass</x:v>
      </x:c>
      <x:c r="F3" s="25" t="str">
        <x:v>Eta logit</x:v>
      </x:c>
      <x:c r="G3" s="25" t="str">
        <x:v>Probability</x:v>
      </x:c>
      <x:c r="H3" s="25" t="str">
        <x:v>Predicted class</x:v>
      </x:c>
      <x:c r="I3" s="25" t="str">
        <x:v>Classification correct</x:v>
      </x:c>
      <x:c r="J3" s="18"/>
      <x:c r="K3" s="18"/>
    </x:row>
    <x:row r="4">
      <x:c r="A4" s="18" t="str">
        <x:v>Intercept</x:v>
      </x:c>
      <x:c r="B4" s="18" t="n">
        <x:v>-4</x:v>
      </x:c>
      <x:c r="C4" s="18"/>
      <x:c r="D4" s="44" t="n">
        <x:f>Data_Template!A2</x:f>
        <x:v>1</x:v>
      </x:c>
      <x:c r="E4" s="44" t="n">
        <x:f>Data_Template!I2</x:f>
        <x:v>1</x:v>
      </x:c>
      <x:c r="F4" s="44" t="n">
        <x:f>$B$4+$B$5*Data_Template!B2+$B$6*Data_Template!C2+$B$7*Data_Template!D2+$B$8*Data_Template!E2+$B$9*Data_Template!G2</x:f>
        <x:v>-0.2500000000000002</x:v>
      </x:c>
      <x:c r="G4" s="44" t="n">
        <x:f>1/(1+EXP(-F4))</x:f>
        <x:v>0.4378234991142018</x:v>
      </x:c>
      <x:c r="H4" s="44" t="n">
        <x:f>IF(G4&gt;=0.5,1,0)</x:f>
        <x:v>0</x:v>
      </x:c>
      <x:c r="I4" s="44" t="n">
        <x:f>IF(H4=E4,1,0)</x:f>
        <x:v>0</x:v>
      </x:c>
      <x:c r="J4" s="18"/>
      <x:c r="K4" s="18"/>
    </x:row>
    <x:row r="5">
      <x:c r="A5" s="18" t="str">
        <x:v>G1</x:v>
      </x:c>
      <x:c r="B5" s="18" t="n">
        <x:v>0.05</x:v>
      </x:c>
      <x:c r="C5" s="18"/>
      <x:c r="D5" s="44" t="n">
        <x:f>Data_Template!A3</x:f>
        <x:v>2</x:v>
      </x:c>
      <x:c r="E5" s="44" t="n">
        <x:f>Data_Template!I3</x:f>
        <x:v>1</x:v>
      </x:c>
      <x:c r="F5" s="44" t="n">
        <x:f>$B$4+$B$5*Data_Template!B3+$B$6*Data_Template!C3+$B$7*Data_Template!D3+$B$8*Data_Template!E3+$B$9*Data_Template!G3</x:f>
        <x:v>1.4299999999999997</x:v>
      </x:c>
      <x:c r="G5" s="44" t="n">
        <x:f>1/(1+EXP(-F5))</x:f>
        <x:v>0.8069013157667836</x:v>
      </x:c>
      <x:c r="H5" s="44" t="n">
        <x:f>IF(G5&gt;=0.5,1,0)</x:f>
        <x:v>1</x:v>
      </x:c>
      <x:c r="I5" s="44" t="n">
        <x:f>IF(H5=E5,1,0)</x:f>
        <x:v>1</x:v>
      </x:c>
      <x:c r="J5" s="18"/>
      <x:c r="K5" s="18"/>
    </x:row>
    <x:row r="6">
      <x:c r="A6" s="18" t="str">
        <x:v>G2</x:v>
      </x:c>
      <x:c r="B6" s="18" t="n">
        <x:v>0.35</x:v>
      </x:c>
      <x:c r="C6" s="18"/>
      <x:c r="D6" s="44" t="n">
        <x:f>Data_Template!A4</x:f>
        <x:v>3</x:v>
      </x:c>
      <x:c r="E6" s="44" t="n">
        <x:f>Data_Template!I4</x:f>
        <x:v>1</x:v>
      </x:c>
      <x:c r="F6" s="44" t="n">
        <x:f>$B$4+$B$5*Data_Template!B4+$B$6*Data_Template!C4+$B$7*Data_Template!D4+$B$8*Data_Template!E4+$B$9*Data_Template!G4</x:f>
        <x:v>2.1399999999999997</x:v>
      </x:c>
      <x:c r="G6" s="44" t="n">
        <x:f>1/(1+EXP(-F6))</x:f>
        <x:v>0.8947306104774903</x:v>
      </x:c>
      <x:c r="H6" s="44" t="n">
        <x:f>IF(G6&gt;=0.5,1,0)</x:f>
        <x:v>1</x:v>
      </x:c>
      <x:c r="I6" s="44" t="n">
        <x:f>IF(H6=E6,1,0)</x:f>
        <x:v>1</x:v>
      </x:c>
      <x:c r="J6" s="18"/>
      <x:c r="K6" s="18"/>
    </x:row>
    <x:row r="7">
      <x:c r="A7" s="18" t="str">
        <x:v>studytime</x:v>
      </x:c>
      <x:c r="B7" s="18" t="n">
        <x:v>0.18</x:v>
      </x:c>
      <x:c r="C7" s="18"/>
      <x:c r="D7" s="44" t="n">
        <x:f>Data_Template!A5</x:f>
        <x:v>4</x:v>
      </x:c>
      <x:c r="E7" s="44" t="n">
        <x:f>Data_Template!I5</x:f>
        <x:v>0</x:v>
      </x:c>
      <x:c r="F7" s="44" t="n">
        <x:f>$B$4+$B$5*Data_Template!B5+$B$6*Data_Template!C5+$B$7*Data_Template!D5+$B$8*Data_Template!E5+$B$9*Data_Template!G5</x:f>
        <x:v>-2.2900000000000005</x:v>
      </x:c>
      <x:c r="G7" s="44" t="n">
        <x:f>1/(1+EXP(-F7))</x:f>
        <x:v>0.0919545499310043</x:v>
      </x:c>
      <x:c r="H7" s="44" t="n">
        <x:f>IF(G7&gt;=0.5,1,0)</x:f>
        <x:v>0</x:v>
      </x:c>
      <x:c r="I7" s="44" t="n">
        <x:f>IF(H7=E7,1,0)</x:f>
        <x:v>1</x:v>
      </x:c>
      <x:c r="J7" s="18"/>
      <x:c r="K7" s="18"/>
    </x:row>
    <x:row r="8">
      <x:c r="A8" s="18" t="str">
        <x:v>failures</x:v>
      </x:c>
      <x:c r="B8" s="18" t="n">
        <x:v>-0.9</x:v>
      </x:c>
      <x:c r="C8" s="18"/>
      <x:c r="D8" s="44" t="n">
        <x:f>Data_Template!A6</x:f>
        <x:v>5</x:v>
      </x:c>
      <x:c r="E8" s="44" t="n">
        <x:f>Data_Template!I6</x:f>
        <x:v>1</x:v>
      </x:c>
      <x:c r="F8" s="44" t="n">
        <x:f>$B$4+$B$5*Data_Template!B6+$B$6*Data_Template!C6+$B$7*Data_Template!D6+$B$8*Data_Template!E6+$B$9*Data_Template!G6</x:f>
        <x:v>0.15999999999999998</x:v>
      </x:c>
      <x:c r="G8" s="44" t="n">
        <x:f>1/(1+EXP(-F8))</x:f>
        <x:v>0.5399148845555657</x:v>
      </x:c>
      <x:c r="H8" s="44" t="n">
        <x:f>IF(G8&gt;=0.5,1,0)</x:f>
        <x:v>1</x:v>
      </x:c>
      <x:c r="I8" s="44" t="n">
        <x:f>IF(H8=E8,1,0)</x:f>
        <x:v>1</x:v>
      </x:c>
      <x:c r="J8" s="18"/>
      <x:c r="K8" s="18"/>
    </x:row>
    <x:row r="9">
      <x:c r="A9" s="18" t="str">
        <x:v>absences</x:v>
      </x:c>
      <x:c r="B9" s="18" t="n">
        <x:v>-0.04</x:v>
      </x:c>
      <x:c r="C9" s="18"/>
      <x:c r="D9" s="44" t="n">
        <x:f>Data_Template!A7</x:f>
        <x:v>6</x:v>
      </x:c>
      <x:c r="E9" s="44" t="n">
        <x:f>Data_Template!I7</x:f>
        <x:v>1</x:v>
      </x:c>
      <x:c r="F9" s="44" t="n">
        <x:f>$B$4+$B$5*Data_Template!B7+$B$6*Data_Template!C7+$B$7*Data_Template!D7+$B$8*Data_Template!E7+$B$9*Data_Template!G7</x:f>
        <x:v>3.0299999999999994</x:v>
      </x:c>
      <x:c r="G9" s="44" t="n">
        <x:f>1/(1+EXP(-F9))</x:f>
        <x:v>0.9539111729627203</x:v>
      </x:c>
      <x:c r="H9" s="44" t="n">
        <x:f>IF(G9&gt;=0.5,1,0)</x:f>
        <x:v>1</x:v>
      </x:c>
      <x:c r="I9" s="44" t="n">
        <x:f>IF(H9=E9,1,0)</x:f>
        <x:v>1</x:v>
      </x:c>
      <x:c r="J9" s="18"/>
      <x:c r="K9" s="18"/>
    </x:row>
    <x:row r="10">
      <x:c r="A10" s="18"/>
      <x:c r="B10" s="18"/>
      <x:c r="C10" s="18"/>
      <x:c r="D10" s="44" t="n">
        <x:f>Data_Template!A8</x:f>
        <x:v>7</x:v>
      </x:c>
      <x:c r="E10" s="44" t="n">
        <x:f>Data_Template!I8</x:f>
        <x:v>0</x:v>
      </x:c>
      <x:c r="F10" s="44" t="n">
        <x:f>$B$4+$B$5*Data_Template!B8+$B$6*Data_Template!C8+$B$7*Data_Template!D8+$B$8*Data_Template!E8+$B$9*Data_Template!G8</x:f>
        <x:v>-2.77</x:v>
      </x:c>
      <x:c r="G10" s="44" t="n">
        <x:f>1/(1+EXP(-F10))</x:f>
        <x:v>0.05896701346479176</x:v>
      </x:c>
      <x:c r="H10" s="44" t="n">
        <x:f>IF(G10&gt;=0.5,1,0)</x:f>
        <x:v>0</x:v>
      </x:c>
      <x:c r="I10" s="44" t="n">
        <x:f>IF(H10=E10,1,0)</x:f>
        <x:v>1</x:v>
      </x:c>
      <x:c r="J10" s="18"/>
      <x:c r="K10" s="18"/>
    </x:row>
    <x:row r="11">
      <x:c r="A11" s="18"/>
      <x:c r="B11" s="18"/>
      <x:c r="C11" s="18"/>
      <x:c r="D11" s="44" t="n">
        <x:f>Data_Template!A9</x:f>
        <x:v>8</x:v>
      </x:c>
      <x:c r="E11" s="44" t="n">
        <x:f>Data_Template!I9</x:f>
        <x:v>1</x:v>
      </x:c>
      <x:c r="F11" s="44" t="n">
        <x:f>$B$4+$B$5*Data_Template!B9+$B$6*Data_Template!C9+$B$7*Data_Template!D9+$B$8*Data_Template!E9+$B$9*Data_Template!G9</x:f>
        <x:v>1.169999999999999</x:v>
      </x:c>
      <x:c r="G11" s="44" t="n">
        <x:f>1/(1+EXP(-F11))</x:f>
        <x:v>0.7631450157268553</x:v>
      </x:c>
      <x:c r="H11" s="44" t="n">
        <x:f>IF(G11&gt;=0.5,1,0)</x:f>
        <x:v>1</x:v>
      </x:c>
      <x:c r="I11" s="44" t="n">
        <x:f>IF(H11=E11,1,0)</x:f>
        <x:v>1</x:v>
      </x:c>
      <x:c r="J11" s="18"/>
      <x:c r="K11" s="18"/>
    </x:row>
    <x:row r="12">
      <x:c r="A12" s="18"/>
      <x:c r="B12" s="18"/>
      <x:c r="C12" s="18"/>
      <x:c r="D12" s="44" t="n">
        <x:f>Data_Template!A10</x:f>
        <x:v>9</x:v>
      </x:c>
      <x:c r="E12" s="44" t="n">
        <x:f>Data_Template!I10</x:f>
        <x:v>1</x:v>
      </x:c>
      <x:c r="F12" s="44" t="n">
        <x:f>$B$4+$B$5*Data_Template!B10+$B$6*Data_Template!C10+$B$7*Data_Template!D10+$B$8*Data_Template!E10+$B$9*Data_Template!G10</x:f>
        <x:v>1.3999999999999997</x:v>
      </x:c>
      <x:c r="G12" s="44" t="n">
        <x:f>1/(1+EXP(-F12))</x:f>
        <x:v>0.8021838885585817</x:v>
      </x:c>
      <x:c r="H12" s="44" t="n">
        <x:f>IF(G12&gt;=0.5,1,0)</x:f>
        <x:v>1</x:v>
      </x:c>
      <x:c r="I12" s="44" t="n">
        <x:f>IF(H12=E12,1,0)</x:f>
        <x:v>1</x:v>
      </x:c>
      <x:c r="J12" s="18"/>
      <x:c r="K12" s="18"/>
    </x:row>
    <x:row r="13">
      <x:c r="A13" s="18"/>
      <x:c r="B13" s="18"/>
      <x:c r="C13" s="18"/>
      <x:c r="D13" s="44" t="n">
        <x:f>Data_Template!A11</x:f>
        <x:v>10</x:v>
      </x:c>
      <x:c r="E13" s="44" t="n">
        <x:f>Data_Template!I11</x:f>
        <x:v>0</x:v>
      </x:c>
      <x:c r="F13" s="44" t="n">
        <x:f>$B$4+$B$5*Data_Template!B11+$B$6*Data_Template!C11+$B$7*Data_Template!D11+$B$8*Data_Template!E11+$B$9*Data_Template!G11</x:f>
        <x:v>-1.8100000000000003</x:v>
      </x:c>
      <x:c r="G13" s="44" t="n">
        <x:f>1/(1+EXP(-F13))</x:f>
        <x:v>0.14063812573413415</x:v>
      </x:c>
      <x:c r="H13" s="44" t="n">
        <x:f>IF(G13&gt;=0.5,1,0)</x:f>
        <x:v>0</x:v>
      </x:c>
      <x:c r="I13" s="44" t="n">
        <x:f>IF(H13=E13,1,0)</x:f>
        <x:v>1</x:v>
      </x:c>
      <x:c r="J13" s="18"/>
      <x:c r="K13" s="18"/>
    </x:row>
    <x:row r="14">
      <x:c r="A14" s="18"/>
      <x:c r="B14" s="18"/>
      <x:c r="C14" s="18"/>
      <x:c r="D14" s="44" t="n">
        <x:f>Data_Template!A12</x:f>
        <x:v>11</x:v>
      </x:c>
      <x:c r="E14" s="44" t="n">
        <x:f>Data_Template!I12</x:f>
        <x:v>1</x:v>
      </x:c>
      <x:c r="F14" s="44" t="n">
        <x:f>$B$4+$B$5*Data_Template!B12+$B$6*Data_Template!C12+$B$7*Data_Template!D12+$B$8*Data_Template!E12+$B$9*Data_Template!G12</x:f>
        <x:v>2.7699999999999996</x:v>
      </x:c>
      <x:c r="G14" s="44" t="n">
        <x:f>1/(1+EXP(-F14))</x:f>
        <x:v>0.9410329865352083</x:v>
      </x:c>
      <x:c r="H14" s="44" t="n">
        <x:f>IF(G14&gt;=0.5,1,0)</x:f>
        <x:v>1</x:v>
      </x:c>
      <x:c r="I14" s="44" t="n">
        <x:f>IF(H14=E14,1,0)</x:f>
        <x:v>1</x:v>
      </x:c>
      <x:c r="J14" s="18"/>
      <x:c r="K14" s="18"/>
    </x:row>
    <x:row r="15">
      <x:c r="A15" s="18"/>
      <x:c r="B15" s="18"/>
      <x:c r="C15" s="18"/>
      <x:c r="D15" s="44" t="n">
        <x:f>Data_Template!A13</x:f>
        <x:v>12</x:v>
      </x:c>
      <x:c r="E15" s="44" t="n">
        <x:f>Data_Template!I13</x:f>
        <x:v>0</x:v>
      </x:c>
      <x:c r="F15" s="44" t="n">
        <x:f>$B$4+$B$5*Data_Template!B13+$B$6*Data_Template!C13+$B$7*Data_Template!D13+$B$8*Data_Template!E13+$B$9*Data_Template!G13</x:f>
        <x:v>-4.65</x:v>
      </x:c>
      <x:c r="G15" s="44" t="n">
        <x:f>1/(1+EXP(-F15))</x:f>
        <x:v>0.009471043581946108</x:v>
      </x:c>
      <x:c r="H15" s="44" t="n">
        <x:f>IF(G15&gt;=0.5,1,0)</x:f>
        <x:v>0</x:v>
      </x:c>
      <x:c r="I15" s="44" t="n">
        <x:f>IF(H15=E15,1,0)</x:f>
        <x:v>1</x:v>
      </x:c>
      <x:c r="J15" s="18"/>
      <x:c r="K15" s="18"/>
    </x:row>
    <x:row r="16">
      <x:c r="A16" s="18"/>
      <x:c r="B16" s="18"/>
      <x:c r="C16" s="18"/>
      <x:c r="D16" s="44" t="n">
        <x:f>Data_Template!A14</x:f>
        <x:v>13</x:v>
      </x:c>
      <x:c r="E16" s="44" t="n">
        <x:f>Data_Template!I14</x:f>
        <x:v>1</x:v>
      </x:c>
      <x:c r="F16" s="44" t="n">
        <x:f>$B$4+$B$5*Data_Template!B14+$B$6*Data_Template!C14+$B$7*Data_Template!D14+$B$8*Data_Template!E14+$B$9*Data_Template!G14</x:f>
        <x:v>0.9499999999999997</x:v>
      </x:c>
      <x:c r="G16" s="44" t="n">
        <x:f>1/(1+EXP(-F16))</x:f>
        <x:v>0.7211151780228631</x:v>
      </x:c>
      <x:c r="H16" s="44" t="n">
        <x:f>IF(G16&gt;=0.5,1,0)</x:f>
        <x:v>1</x:v>
      </x:c>
      <x:c r="I16" s="44" t="n">
        <x:f>IF(H16=E16,1,0)</x:f>
        <x:v>1</x:v>
      </x:c>
      <x:c r="J16" s="18"/>
      <x:c r="K16" s="18"/>
    </x:row>
    <x:row r="17">
      <x:c r="A17" s="18"/>
      <x:c r="B17" s="18"/>
      <x:c r="C17" s="18"/>
      <x:c r="D17" s="44" t="n">
        <x:f>Data_Template!A15</x:f>
        <x:v>14</x:v>
      </x:c>
      <x:c r="E17" s="44" t="n">
        <x:f>Data_Template!I15</x:f>
        <x:v>1</x:v>
      </x:c>
      <x:c r="F17" s="44" t="n">
        <x:f>$B$4+$B$5*Data_Template!B15+$B$6*Data_Template!C15+$B$7*Data_Template!D15+$B$8*Data_Template!E15+$B$9*Data_Template!G15</x:f>
        <x:v>2.41</x:v>
      </x:c>
      <x:c r="G17" s="44" t="n">
        <x:f>1/(1+EXP(-F17))</x:f>
        <x:v>0.9175866818720871</x:v>
      </x:c>
      <x:c r="H17" s="44" t="n">
        <x:f>IF(G17&gt;=0.5,1,0)</x:f>
        <x:v>1</x:v>
      </x:c>
      <x:c r="I17" s="44" t="n">
        <x:f>IF(H17=E17,1,0)</x:f>
        <x:v>1</x:v>
      </x:c>
      <x:c r="J17" s="18"/>
      <x:c r="K17" s="18"/>
    </x:row>
    <x:row r="18">
      <x:c r="A18" s="18"/>
      <x:c r="B18" s="18"/>
      <x:c r="C18" s="18"/>
      <x:c r="D18" s="44" t="n">
        <x:f>Data_Template!A16</x:f>
        <x:v>15</x:v>
      </x:c>
      <x:c r="E18" s="44" t="n">
        <x:f>Data_Template!I16</x:f>
        <x:v>1</x:v>
      </x:c>
      <x:c r="F18" s="44" t="n">
        <x:f>$B$4+$B$5*Data_Template!B16+$B$6*Data_Template!C16+$B$7*Data_Template!D16+$B$8*Data_Template!E16+$B$9*Data_Template!G16</x:f>
        <x:v>0.11000000000000015</x:v>
      </x:c>
      <x:c r="G18" s="44" t="n">
        <x:f>1/(1+EXP(-F18))</x:f>
        <x:v>0.5274723043445938</x:v>
      </x:c>
      <x:c r="H18" s="44" t="n">
        <x:f>IF(G18&gt;=0.5,1,0)</x:f>
        <x:v>1</x:v>
      </x:c>
      <x:c r="I18" s="44" t="n">
        <x:f>IF(H18=E18,1,0)</x:f>
        <x:v>1</x:v>
      </x:c>
      <x:c r="J18" s="18"/>
      <x:c r="K18" s="18"/>
    </x:row>
    <x:row r="19">
      <x:c r="A19" s="18"/>
      <x:c r="B19" s="18"/>
      <x:c r="C19" s="18"/>
      <x:c r="D19" s="44" t="n">
        <x:f>Data_Template!A17</x:f>
        <x:v>16</x:v>
      </x:c>
      <x:c r="E19" s="44" t="n">
        <x:f>Data_Template!I17</x:f>
        <x:v>1</x:v>
      </x:c>
      <x:c r="F19" s="44" t="n">
        <x:f>$B$4+$B$5*Data_Template!B17+$B$6*Data_Template!C17+$B$7*Data_Template!D17+$B$8*Data_Template!E17+$B$9*Data_Template!G17</x:f>
        <x:v>-0.7700000000000002</x:v>
      </x:c>
      <x:c r="G19" s="44" t="n">
        <x:f>1/(1+EXP(-F19))</x:f>
        <x:v>0.3164791062636843</x:v>
      </x:c>
      <x:c r="H19" s="44" t="n">
        <x:f>IF(G19&gt;=0.5,1,0)</x:f>
        <x:v>0</x:v>
      </x:c>
      <x:c r="I19" s="44" t="n">
        <x:f>IF(H19=E19,1,0)</x:f>
        <x:v>0</x:v>
      </x:c>
      <x:c r="J19" s="18"/>
      <x:c r="K19" s="18"/>
    </x:row>
    <x:row r="20">
      <x:c r="A20" s="18"/>
      <x:c r="B20" s="18"/>
      <x:c r="C20" s="18"/>
      <x:c r="D20" s="44" t="n">
        <x:f>Data_Template!A18</x:f>
        <x:v>17</x:v>
      </x:c>
      <x:c r="E20" s="44" t="n">
        <x:f>Data_Template!I18</x:f>
        <x:v>1</x:v>
      </x:c>
      <x:c r="F20" s="44" t="n">
        <x:f>$B$4+$B$5*Data_Template!B18+$B$6*Data_Template!C18+$B$7*Data_Template!D18+$B$8*Data_Template!E18+$B$9*Data_Template!G18</x:f>
        <x:v>1.9699999999999993</x:v>
      </x:c>
      <x:c r="G20" s="44" t="n">
        <x:f>1/(1+EXP(-F20))</x:f>
        <x:v>0.877611113176951</x:v>
      </x:c>
      <x:c r="H20" s="44" t="n">
        <x:f>IF(G20&gt;=0.5,1,0)</x:f>
        <x:v>1</x:v>
      </x:c>
      <x:c r="I20" s="44" t="n">
        <x:f>IF(H20=E20,1,0)</x:f>
        <x:v>1</x:v>
      </x:c>
      <x:c r="J20" s="18"/>
      <x:c r="K20" s="18"/>
    </x:row>
    <x:row r="21">
      <x:c r="A21" s="18"/>
      <x:c r="B21" s="18"/>
      <x:c r="C21" s="18"/>
      <x:c r="D21" s="44" t="n">
        <x:f>Data_Template!A19</x:f>
        <x:v>18</x:v>
      </x:c>
      <x:c r="E21" s="44" t="n">
        <x:f>Data_Template!I19</x:f>
        <x:v>1</x:v>
      </x:c>
      <x:c r="F21" s="44" t="n">
        <x:f>$B$4+$B$5*Data_Template!B19+$B$6*Data_Template!C19+$B$7*Data_Template!D19+$B$8*Data_Template!E19+$B$9*Data_Template!G19</x:f>
        <x:v>-0.1500000000000001</x:v>
      </x:c>
      <x:c r="G21" s="44" t="n">
        <x:f>1/(1+EXP(-F21))</x:f>
        <x:v>0.46257015465625034</x:v>
      </x:c>
      <x:c r="H21" s="44" t="n">
        <x:f>IF(G21&gt;=0.5,1,0)</x:f>
        <x:v>0</x:v>
      </x:c>
      <x:c r="I21" s="44" t="n">
        <x:f>IF(H21=E21,1,0)</x:f>
        <x:v>0</x:v>
      </x:c>
      <x:c r="J21" s="18"/>
      <x:c r="K21" s="18"/>
    </x:row>
    <x:row r="22">
      <x:c r="A22" s="18"/>
      <x:c r="B22" s="18"/>
      <x:c r="C22" s="18"/>
      <x:c r="D22" s="44" t="n">
        <x:f>Data_Template!A20</x:f>
        <x:v>19</x:v>
      </x:c>
      <x:c r="E22" s="44" t="n">
        <x:f>Data_Template!I20</x:f>
        <x:v>0</x:v>
      </x:c>
      <x:c r="F22" s="44" t="n">
        <x:f>$B$4+$B$5*Data_Template!B20+$B$6*Data_Template!C20+$B$7*Data_Template!D20+$B$8*Data_Template!E20+$B$9*Data_Template!G20</x:f>
        <x:v>-3.1300000000000003</x:v>
      </x:c>
      <x:c r="G22" s="44" t="n">
        <x:f>1/(1+EXP(-F22))</x:f>
        <x:v>0.041886607057792694</x:v>
      </x:c>
      <x:c r="H22" s="44" t="n">
        <x:f>IF(G22&gt;=0.5,1,0)</x:f>
        <x:v>0</x:v>
      </x:c>
      <x:c r="I22" s="44" t="n">
        <x:f>IF(H22=E22,1,0)</x:f>
        <x:v>1</x:v>
      </x:c>
      <x:c r="J22" s="18"/>
      <x:c r="K22" s="18"/>
    </x:row>
    <x:row r="23">
      <x:c r="A23" s="18"/>
      <x:c r="B23" s="18"/>
      <x:c r="C23" s="18"/>
      <x:c r="D23" s="44" t="n">
        <x:f>Data_Template!A21</x:f>
        <x:v>20</x:v>
      </x:c>
      <x:c r="E23" s="44" t="n">
        <x:f>Data_Template!I21</x:f>
        <x:v>1</x:v>
      </x:c>
      <x:c r="F23" s="44" t="n">
        <x:f>$B$4+$B$5*Data_Template!B21+$B$6*Data_Template!C21+$B$7*Data_Template!D21+$B$8*Data_Template!E21+$B$9*Data_Template!G21</x:f>
        <x:v>2.329999999999999</x:v>
      </x:c>
      <x:c r="G23" s="44" t="n">
        <x:f>1/(1+EXP(-F23))</x:f>
        <x:v>0.9113313367452667</x:v>
      </x:c>
      <x:c r="H23" s="44" t="n">
        <x:f>IF(G23&gt;=0.5,1,0)</x:f>
        <x:v>1</x:v>
      </x:c>
      <x:c r="I23" s="44" t="n">
        <x:f>IF(H23=E23,1,0)</x:f>
        <x:v>1</x:v>
      </x:c>
      <x:c r="J23" s="18"/>
      <x:c r="K23" s="18"/>
    </x:row>
    <x:row r="24">
      <x:c r="A24" s="18"/>
      <x:c r="B24" s="18"/>
      <x:c r="C24" s="18"/>
      <x:c r="D24" s="37" t="str">
        <x:v>Metric</x:v>
      </x:c>
      <x:c r="E24" s="37" t="str">
        <x:v>Formula</x:v>
      </x:c>
      <x:c r="F24" s="37" t="str">
        <x:v>Value</x:v>
      </x:c>
      <x:c r="G24" s="44"/>
      <x:c r="H24" s="44"/>
      <x:c r="I24" s="44"/>
      <x:c r="J24" s="18"/>
      <x:c r="K24" s="18"/>
    </x:row>
    <x:row r="25">
      <x:c r="A25" s="18"/>
      <x:c r="B25" s="18"/>
      <x:c r="C25" s="18"/>
      <x:c r="D25" s="44" t="str">
        <x:v>Mean observed event rate</x:v>
      </x:c>
      <x:c r="E25" s="44" t="n">
        <x:f>AVERAGE(E4:E23)</x:f>
        <x:v>0.75</x:v>
      </x:c>
      <x:c r="F25" s="44" t="n">
        <x:f>AVERAGE(E4:E23)</x:f>
        <x:v>0.75</x:v>
      </x:c>
      <x:c r="G25" s="44"/>
      <x:c r="H25" s="44"/>
      <x:c r="I25" s="44"/>
      <x:c r="J25" s="18"/>
      <x:c r="K25" s="18"/>
    </x:row>
    <x:row r="26">
      <x:c r="A26" s="18"/>
      <x:c r="B26" s="18"/>
      <x:c r="C26" s="18"/>
      <x:c r="D26" s="44" t="str">
        <x:v>Mean predicted probability</x:v>
      </x:c>
      <x:c r="E26" s="44" t="n">
        <x:f>AVERAGE(G4:G23)</x:f>
        <x:v>0.5608363294274386</x:v>
      </x:c>
      <x:c r="F26" s="44" t="n">
        <x:f>AVERAGE(G4:G23)</x:f>
        <x:v>0.5608363294274386</x:v>
      </x:c>
      <x:c r="G26" s="44"/>
      <x:c r="H26" s="44"/>
      <x:c r="I26" s="44"/>
      <x:c r="J26" s="18"/>
      <x:c r="K26" s="18"/>
    </x:row>
    <x:row r="27">
      <x:c r="A27" s="18"/>
      <x:c r="B27" s="18"/>
      <x:c r="C27" s="18"/>
      <x:c r="D27" s="44" t="str">
        <x:v>Classification accuracy</x:v>
      </x:c>
      <x:c r="E27" s="44" t="n">
        <x:f>AVERAGE(I4:I23)</x:f>
        <x:v>0.85</x:v>
      </x:c>
      <x:c r="F27" s="44" t="n">
        <x:f>AVERAGE(I4:I23)</x:f>
        <x:v>0.85</x:v>
      </x:c>
      <x:c r="G27" s="44"/>
      <x:c r="H27" s="44"/>
      <x:c r="I27" s="44"/>
      <x:c r="J27" s="18"/>
      <x:c r="K27" s="18"/>
    </x:row>
    <x:row r="28">
      <x:c r="A28" s="18"/>
      <x:c r="B28" s="18"/>
      <x:c r="C28" s="18"/>
      <x:c r="D28" s="44" t="str">
        <x:v>Interpretation</x:v>
      </x:c>
      <x:c r="E28" s="44" t="str">
        <x:v>Exp(coefficient) gives the odds ratio.</x:v>
      </x:c>
      <x:c r="F28" s="44"/>
      <x:c r="G28" s="44"/>
      <x:c r="H28" s="44"/>
      <x:c r="I28" s="44"/>
      <x:c r="J28" s="18"/>
      <x:c r="K28" s="18"/>
    </x:row>
    <x:row r="29">
      <x:c r="A29" s="18"/>
      <x:c r="B29" s="18"/>
      <x:c r="C29" s="18"/>
      <x:c r="D29" s="18"/>
      <x:c r="E29" s="18"/>
      <x:c r="F29" s="18"/>
      <x:c r="G29" s="18"/>
      <x:c r="H29" s="18"/>
      <x:c r="I29" s="18"/>
      <x:c r="J29" s="18"/>
      <x:c r="K29" s="18"/>
    </x:row>
    <x:row r="30">
      <x:c r="A30" s="18"/>
      <x:c r="B30" s="18"/>
      <x:c r="C30" s="18"/>
      <x:c r="D30" s="18"/>
      <x:c r="E30" s="18"/>
      <x:c r="F30" s="18"/>
      <x:c r="G30" s="18"/>
      <x:c r="H30" s="18"/>
      <x:c r="I30" s="18"/>
      <x:c r="J30" s="18"/>
      <x:c r="K30" s="18"/>
    </x:row>
    <x:row r="31">
      <x:c r="A31" s="18"/>
      <x:c r="B31" s="18"/>
      <x:c r="C31" s="18"/>
      <x:c r="D31" s="18"/>
      <x:c r="E31" s="18"/>
      <x:c r="F31" s="18"/>
      <x:c r="G31" s="18"/>
      <x:c r="H31" s="18"/>
      <x:c r="I31" s="18"/>
      <x:c r="J31" s="18"/>
      <x:c r="K31" s="18"/>
    </x:row>
    <x:row r="32">
      <x:c r="A32" s="18"/>
      <x:c r="B32" s="18"/>
      <x:c r="C32" s="18"/>
      <x:c r="D32" s="18"/>
      <x:c r="E32" s="18"/>
      <x:c r="F32" s="18"/>
      <x:c r="G32" s="18"/>
      <x:c r="H32" s="18"/>
      <x:c r="I32" s="18"/>
      <x:c r="J32" s="18"/>
      <x:c r="K32" s="18"/>
    </x:row>
    <x:row r="33">
      <x:c r="A33" s="18"/>
      <x:c r="B33" s="18"/>
      <x:c r="C33" s="18"/>
      <x:c r="D33" s="18"/>
      <x:c r="E33" s="18"/>
      <x:c r="F33" s="18"/>
      <x:c r="G33" s="18"/>
      <x:c r="H33" s="18"/>
      <x:c r="I33" s="18"/>
      <x:c r="J33" s="18"/>
      <x:c r="K33" s="18"/>
    </x:row>
    <x:row r="34">
      <x:c r="A34" s="18"/>
      <x:c r="B34" s="18"/>
      <x:c r="C34" s="18"/>
      <x:c r="D34" s="18"/>
      <x:c r="E34" s="18"/>
      <x:c r="F34" s="18"/>
      <x:c r="G34" s="18"/>
      <x:c r="H34" s="18"/>
      <x:c r="I34" s="18"/>
      <x:c r="J34" s="18"/>
      <x:c r="K34" s="18"/>
    </x:row>
    <x:row r="35">
      <x:c r="A35" s="18"/>
      <x:c r="B35" s="18"/>
      <x:c r="C35" s="18"/>
      <x:c r="D35" s="18"/>
      <x:c r="E35" s="18"/>
      <x:c r="F35" s="18"/>
      <x:c r="G35" s="18"/>
      <x:c r="H35" s="18"/>
      <x:c r="I35" s="18"/>
      <x:c r="J35" s="18"/>
      <x:c r="K35" s="18"/>
    </x:row>
    <x:row r="36">
      <x:c r="A36" s="18"/>
      <x:c r="B36" s="18"/>
      <x:c r="C36" s="18"/>
      <x:c r="D36" s="18"/>
      <x:c r="E36" s="18"/>
      <x:c r="F36" s="18"/>
      <x:c r="G36" s="18"/>
      <x:c r="H36" s="18"/>
      <x:c r="I36" s="18"/>
      <x:c r="J36" s="18"/>
      <x:c r="K36" s="18"/>
    </x:row>
    <x:row r="37">
      <x:c r="A37" s="18"/>
      <x:c r="B37" s="18"/>
      <x:c r="C37" s="18"/>
      <x:c r="D37" s="18"/>
      <x:c r="E37" s="18"/>
      <x:c r="F37" s="18"/>
      <x:c r="G37" s="18"/>
      <x:c r="H37" s="18"/>
      <x:c r="I37" s="18"/>
      <x:c r="J37" s="18"/>
      <x:c r="K37" s="18"/>
    </x:row>
    <x:row r="38">
      <x:c r="A38" s="18"/>
      <x:c r="B38" s="18"/>
      <x:c r="C38" s="18"/>
      <x:c r="D38" s="18"/>
      <x:c r="E38" s="18"/>
      <x:c r="F38" s="18"/>
      <x:c r="G38" s="18"/>
      <x:c r="H38" s="18"/>
      <x:c r="I38" s="18"/>
      <x:c r="J38" s="18"/>
      <x:c r="K38" s="18"/>
    </x:row>
    <x:row r="39">
      <x:c r="A39" s="18"/>
      <x:c r="B39" s="18"/>
      <x:c r="C39" s="18"/>
      <x:c r="D39" s="18"/>
      <x:c r="E39" s="18"/>
      <x:c r="F39" s="18"/>
      <x:c r="G39" s="18"/>
      <x:c r="H39" s="18"/>
      <x:c r="I39" s="18"/>
      <x:c r="J39" s="18"/>
      <x:c r="K39" s="18"/>
    </x:row>
    <x:row r="40">
      <x:c r="A40" s="18"/>
      <x:c r="B40" s="18"/>
      <x:c r="C40" s="18"/>
      <x:c r="D40" s="18"/>
      <x:c r="E40" s="18"/>
      <x:c r="F40" s="18"/>
      <x:c r="G40" s="18"/>
      <x:c r="H40" s="18"/>
      <x:c r="I40" s="18"/>
      <x:c r="J40" s="18"/>
      <x:c r="K40" s="18"/>
    </x:row>
    <x:row r="41">
      <x:c r="A41" s="18"/>
      <x:c r="B41" s="18"/>
      <x:c r="C41" s="18"/>
      <x:c r="D41" s="18"/>
      <x:c r="E41" s="18"/>
      <x:c r="F41" s="18"/>
      <x:c r="G41" s="18"/>
      <x:c r="H41" s="18"/>
      <x:c r="I41" s="18"/>
      <x:c r="J41" s="18"/>
      <x:c r="K41" s="18"/>
    </x:row>
    <x:row r="42">
      <x:c r="A42" s="18"/>
      <x:c r="B42" s="18"/>
      <x:c r="C42" s="18"/>
      <x:c r="D42" s="18"/>
      <x:c r="E42" s="18"/>
      <x:c r="F42" s="18"/>
      <x:c r="G42" s="18"/>
      <x:c r="H42" s="18"/>
      <x:c r="I42" s="18"/>
      <x:c r="J42" s="18"/>
      <x:c r="K42" s="18"/>
    </x:row>
    <x:row r="43">
      <x:c r="A43" s="18"/>
      <x:c r="B43" s="18"/>
      <x:c r="C43" s="18"/>
      <x:c r="D43" s="18"/>
      <x:c r="E43" s="18"/>
      <x:c r="F43" s="18"/>
      <x:c r="G43" s="18"/>
      <x:c r="H43" s="18"/>
      <x:c r="I43" s="18"/>
      <x:c r="J43" s="18"/>
      <x:c r="K43" s="18"/>
    </x:row>
    <x:row r="44">
      <x:c r="A44" s="18"/>
      <x:c r="B44" s="18"/>
      <x:c r="C44" s="18"/>
      <x:c r="D44" s="18"/>
      <x:c r="E44" s="18"/>
      <x:c r="F44" s="18"/>
      <x:c r="G44" s="18"/>
      <x:c r="H44" s="18"/>
      <x:c r="I44" s="18"/>
      <x:c r="J44" s="18"/>
      <x:c r="K44" s="18"/>
    </x:row>
    <x:row r="45">
      <x:c r="A45" s="18"/>
      <x:c r="B45" s="18"/>
      <x:c r="C45" s="18"/>
      <x:c r="D45" s="18"/>
      <x:c r="E45" s="18"/>
      <x:c r="F45" s="18"/>
      <x:c r="G45" s="18"/>
      <x:c r="H45" s="18"/>
      <x:c r="I45" s="18"/>
      <x:c r="J45" s="18"/>
      <x:c r="K45" s="18"/>
    </x:row>
    <x:row r="46">
      <x:c r="A46" s="18"/>
      <x:c r="B46" s="18"/>
      <x:c r="C46" s="18"/>
      <x:c r="D46" s="18"/>
      <x:c r="E46" s="18"/>
      <x:c r="F46" s="18"/>
      <x:c r="G46" s="18"/>
      <x:c r="H46" s="18"/>
      <x:c r="I46" s="18"/>
      <x:c r="J46" s="18"/>
      <x:c r="K46" s="18"/>
    </x:row>
    <x:row r="47">
      <x:c r="A47" s="18"/>
      <x:c r="B47" s="18"/>
      <x:c r="C47" s="18"/>
      <x:c r="D47" s="18"/>
      <x:c r="E47" s="18"/>
      <x:c r="F47" s="18"/>
      <x:c r="G47" s="18"/>
      <x:c r="H47" s="18"/>
      <x:c r="I47" s="18"/>
      <x:c r="J47" s="18"/>
      <x:c r="K47" s="18"/>
    </x:row>
    <x:row r="48">
      <x:c r="A48" s="18"/>
      <x:c r="B48" s="18"/>
      <x:c r="C48" s="18"/>
      <x:c r="D48" s="18"/>
      <x:c r="E48" s="18"/>
      <x:c r="F48" s="18"/>
      <x:c r="G48" s="18"/>
      <x:c r="H48" s="18"/>
      <x:c r="I48" s="18"/>
      <x:c r="J48" s="18"/>
      <x:c r="K48" s="18"/>
    </x:row>
    <x:row r="49">
      <x:c r="A49" s="18"/>
      <x:c r="B49" s="18"/>
      <x:c r="C49" s="18"/>
      <x:c r="D49" s="18"/>
      <x:c r="E49" s="18"/>
      <x:c r="F49" s="18"/>
      <x:c r="G49" s="18"/>
      <x:c r="H49" s="18"/>
      <x:c r="I49" s="18"/>
      <x:c r="J49" s="18"/>
      <x:c r="K49" s="18"/>
    </x:row>
    <x:row r="50">
      <x:c r="A50" s="18"/>
      <x:c r="B50" s="18"/>
      <x:c r="C50" s="18"/>
      <x:c r="D50" s="18"/>
      <x:c r="E50" s="18"/>
      <x:c r="F50" s="18"/>
      <x:c r="G50" s="18"/>
      <x:c r="H50" s="18"/>
      <x:c r="I50" s="18"/>
      <x:c r="J50" s="18"/>
      <x:c r="K50" s="18"/>
    </x:row>
    <x:row r="51">
      <x:c r="A51" s="18"/>
      <x:c r="B51" s="18"/>
      <x:c r="C51" s="18"/>
      <x:c r="D51" s="18"/>
      <x:c r="E51" s="18"/>
      <x:c r="F51" s="18"/>
      <x:c r="G51" s="18"/>
      <x:c r="H51" s="18"/>
      <x:c r="I51" s="18"/>
      <x:c r="J51" s="18"/>
      <x:c r="K51" s="18"/>
    </x:row>
    <x:row r="52">
      <x:c r="A52" s="18"/>
      <x:c r="B52" s="18"/>
      <x:c r="C52" s="18"/>
      <x:c r="D52" s="18"/>
      <x:c r="E52" s="18"/>
      <x:c r="F52" s="18"/>
      <x:c r="G52" s="18"/>
      <x:c r="H52" s="18"/>
      <x:c r="I52" s="18"/>
      <x:c r="J52" s="18"/>
      <x:c r="K52" s="18"/>
    </x:row>
    <x:row r="53">
      <x:c r="A53" s="18"/>
      <x:c r="B53" s="18"/>
      <x:c r="C53" s="18"/>
      <x:c r="D53" s="18"/>
      <x:c r="E53" s="18"/>
      <x:c r="F53" s="18"/>
      <x:c r="G53" s="18"/>
      <x:c r="H53" s="18"/>
      <x:c r="I53" s="18"/>
      <x:c r="J53" s="18"/>
      <x:c r="K53" s="18"/>
    </x:row>
    <x:row r="54">
      <x:c r="A54" s="18"/>
      <x:c r="B54" s="18"/>
      <x:c r="C54" s="18"/>
      <x:c r="D54" s="18"/>
      <x:c r="E54" s="18"/>
      <x:c r="F54" s="18"/>
      <x:c r="G54" s="18"/>
      <x:c r="H54" s="18"/>
      <x:c r="I54" s="18"/>
      <x:c r="J54" s="18"/>
      <x:c r="K54" s="18"/>
    </x:row>
    <x:row r="55">
      <x:c r="A55" s="18"/>
      <x:c r="B55" s="18"/>
      <x:c r="C55" s="18"/>
      <x:c r="D55" s="18"/>
      <x:c r="E55" s="18"/>
      <x:c r="F55" s="18"/>
      <x:c r="G55" s="18"/>
      <x:c r="H55" s="18"/>
      <x:c r="I55" s="18"/>
      <x:c r="J55" s="18"/>
      <x:c r="K55" s="18"/>
    </x:row>
    <x:row r="56">
      <x:c r="A56" s="18"/>
      <x:c r="B56" s="18"/>
      <x:c r="C56" s="18"/>
      <x:c r="D56" s="18"/>
      <x:c r="E56" s="18"/>
      <x:c r="F56" s="18"/>
      <x:c r="G56" s="18"/>
      <x:c r="H56" s="18"/>
      <x:c r="I56" s="18"/>
      <x:c r="J56" s="18"/>
      <x:c r="K56" s="18"/>
    </x:row>
    <x:row r="57">
      <x:c r="A57" s="18"/>
      <x:c r="B57" s="18"/>
      <x:c r="C57" s="18"/>
      <x:c r="D57" s="18"/>
      <x:c r="E57" s="18"/>
      <x:c r="F57" s="18"/>
      <x:c r="G57" s="18"/>
      <x:c r="H57" s="18"/>
      <x:c r="I57" s="18"/>
      <x:c r="J57" s="18"/>
      <x:c r="K57" s="18"/>
    </x:row>
    <x:row r="58">
      <x:c r="A58" s="18"/>
      <x:c r="B58" s="18"/>
      <x:c r="C58" s="18"/>
      <x:c r="D58" s="18"/>
      <x:c r="E58" s="18"/>
      <x:c r="F58" s="18"/>
      <x:c r="G58" s="18"/>
      <x:c r="H58" s="18"/>
      <x:c r="I58" s="18"/>
      <x:c r="J58" s="18"/>
      <x:c r="K58" s="18"/>
    </x:row>
    <x:row r="59">
      <x:c r="A59" s="18"/>
      <x:c r="B59" s="18"/>
      <x:c r="C59" s="18"/>
      <x:c r="D59" s="18"/>
      <x:c r="E59" s="18"/>
      <x:c r="F59" s="18"/>
      <x:c r="G59" s="18"/>
      <x:c r="H59" s="18"/>
      <x:c r="I59" s="18"/>
      <x:c r="J59" s="18"/>
      <x:c r="K59" s="18"/>
    </x:row>
    <x:row r="60">
      <x:c r="A60" s="18"/>
      <x:c r="B60" s="18"/>
      <x:c r="C60" s="18"/>
      <x:c r="D60" s="18"/>
      <x:c r="E60" s="18"/>
      <x:c r="F60" s="18"/>
      <x:c r="G60" s="18"/>
      <x:c r="H60" s="18"/>
      <x:c r="I60" s="18"/>
      <x:c r="J60" s="18"/>
      <x:c r="K60" s="18"/>
    </x:row>
  </x:sheetData>
  <x:mergeCells>
    <x:mergeCell ref="A1:H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3" max="3" width="18" hidden="0" customWidth="1"/>
    <x:col min="9" max="9" width="18" hidden="0" customWidth="1"/>
    <x:col min="10" max="10" width="18" hidden="0" customWidth="1"/>
    <x:col min="11" max="11" width="18" hidden="0" customWidth="1"/>
  </x:cols>
  <x:sheetData>
    <x:row r="1">
      <x:c r="A1" s="42" t="str">
        <x:v>Poisson Log GLM - Worked Example</x:v>
      </x:c>
      <x:c r="B1" s="18" t="str"/>
      <x:c r="C1" s="18" t="str"/>
      <x:c r="D1" s="18" t="str"/>
      <x:c r="E1" s="18" t="str"/>
      <x:c r="F1" s="18" t="str"/>
      <x:c r="G1" s="18" t="str"/>
      <x:c r="H1" s="18" t="str"/>
      <x:c r="I1" s="18"/>
      <x:c r="J1" s="18"/>
      <x:c r="K1" s="18"/>
    </x:row>
    <x:row r="2">
      <x:c r="A2" s="18"/>
      <x:c r="B2" s="18"/>
      <x:c r="C2" s="18"/>
      <x:c r="D2" s="18"/>
      <x:c r="E2" s="18"/>
      <x:c r="F2" s="18"/>
      <x:c r="G2" s="18"/>
      <x:c r="H2" s="18"/>
      <x:c r="I2" s="18"/>
      <x:c r="J2" s="18"/>
      <x:c r="K2" s="18"/>
    </x:row>
    <x:row r="3">
      <x:c r="A3" s="25" t="str">
        <x:v>Parameter</x:v>
      </x:c>
      <x:c r="B3" s="25" t="str">
        <x:v>Example coefficient</x:v>
      </x:c>
      <x:c r="C3" s="18"/>
      <x:c r="D3" s="25" t="str">
        <x:v>ID</x:v>
      </x:c>
      <x:c r="E3" s="25" t="str">
        <x:v>Observed count</x:v>
      </x:c>
      <x:c r="F3" s="25" t="str">
        <x:v>Eta log</x:v>
      </x:c>
      <x:c r="G3" s="25" t="str">
        <x:v>Fitted count mu</x:v>
      </x:c>
      <x:c r="H3" s="25" t="str">
        <x:v>Raw residual</x:v>
      </x:c>
      <x:c r="I3" s="18"/>
      <x:c r="J3" s="18"/>
      <x:c r="K3" s="18"/>
    </x:row>
    <x:row r="4">
      <x:c r="A4" s="18" t="str">
        <x:v>Intercept</x:v>
      </x:c>
      <x:c r="B4" s="18" t="n">
        <x:v>0.5</x:v>
      </x:c>
      <x:c r="C4" s="18"/>
      <x:c r="D4" s="44" t="n">
        <x:f>Data_Template!A2</x:f>
        <x:v>1</x:v>
      </x:c>
      <x:c r="E4" s="44" t="n">
        <x:f>Data_Template!J2</x:f>
        <x:v>4</x:v>
      </x:c>
      <x:c r="F4" s="44" t="n">
        <x:f>$B$4+$B$5*Data_Template!B2+$B$6*Data_Template!C2+$B$7*Data_Template!D2+$B$8*Data_Template!E2+$B$9*Data_Template!F2</x:f>
        <x:v>0.5149999999999999</x:v>
      </x:c>
      <x:c r="G4" s="44" t="n">
        <x:f>EXP(F4)</x:f>
        <x:v>1.6736385017975293</x:v>
      </x:c>
      <x:c r="H4" s="44" t="n">
        <x:f>E4-G4</x:f>
        <x:v>2.3263614982024707</x:v>
      </x:c>
      <x:c r="I4" s="18"/>
      <x:c r="J4" s="18"/>
      <x:c r="K4" s="18"/>
    </x:row>
    <x:row r="5">
      <x:c r="A5" s="18" t="str">
        <x:v>G1</x:v>
      </x:c>
      <x:c r="B5" s="18" t="n">
        <x:v>-0.01</x:v>
      </x:c>
      <x:c r="C5" s="18"/>
      <x:c r="D5" s="44" t="n">
        <x:f>Data_Template!A3</x:f>
        <x:v>2</x:v>
      </x:c>
      <x:c r="E5" s="44" t="n">
        <x:f>Data_Template!J3</x:f>
        <x:v>2</x:v>
      </x:c>
      <x:c r="F5" s="44" t="n">
        <x:f>$B$4+$B$5*Data_Template!B3+$B$6*Data_Template!C3+$B$7*Data_Template!D3+$B$8*Data_Template!E3+$B$9*Data_Template!F3</x:f>
        <x:v>0.405</x:v>
      </x:c>
      <x:c r="G5" s="44" t="n">
        <x:f>EXP(F5)</x:f>
        <x:v>1.499302500056767</x:v>
      </x:c>
      <x:c r="H5" s="44" t="n">
        <x:f>E5-G5</x:f>
        <x:v>0.500697499943233</x:v>
      </x:c>
      <x:c r="I5" s="18"/>
      <x:c r="J5" s="18"/>
      <x:c r="K5" s="18"/>
    </x:row>
    <x:row r="6">
      <x:c r="A6" s="18" t="str">
        <x:v>G2</x:v>
      </x:c>
      <x:c r="B6" s="18" t="n">
        <x:v>-0.025</x:v>
      </x:c>
      <x:c r="C6" s="18"/>
      <x:c r="D6" s="44" t="n">
        <x:f>Data_Template!A4</x:f>
        <x:v>3</x:v>
      </x:c>
      <x:c r="E6" s="44" t="n">
        <x:f>Data_Template!J4</x:f>
        <x:v>0</x:v>
      </x:c>
      <x:c r="F6" s="44" t="n">
        <x:f>$B$4+$B$5*Data_Template!B4+$B$6*Data_Template!C4+$B$7*Data_Template!D4+$B$8*Data_Template!E4+$B$9*Data_Template!F4</x:f>
        <x:v>0.24999999999999994</x:v>
      </x:c>
      <x:c r="G6" s="44" t="n">
        <x:f>EXP(F6)</x:f>
        <x:v>1.2840254166877414</x:v>
      </x:c>
      <x:c r="H6" s="44" t="n">
        <x:f>E6-G6</x:f>
        <x:v>-1.2840254166877414</x:v>
      </x:c>
      <x:c r="I6" s="18"/>
      <x:c r="J6" s="18"/>
      <x:c r="K6" s="18"/>
    </x:row>
    <x:row r="7">
      <x:c r="A7" s="18" t="str">
        <x:v>studytime</x:v>
      </x:c>
      <x:c r="B7" s="18" t="n">
        <x:v>-0.08</x:v>
      </x:c>
      <x:c r="C7" s="18"/>
      <x:c r="D7" s="44" t="n">
        <x:f>Data_Template!A5</x:f>
        <x:v>4</x:v>
      </x:c>
      <x:c r="E7" s="44" t="n">
        <x:f>Data_Template!J5</x:f>
        <x:v>8</x:v>
      </x:c>
      <x:c r="F7" s="44" t="n">
        <x:f>$B$4+$B$5*Data_Template!B5+$B$6*Data_Template!C5+$B$7*Data_Template!D5+$B$8*Data_Template!E5+$B$9*Data_Template!F5</x:f>
        <x:v>0.9450000000000001</x:v>
      </x:c>
      <x:c r="G7" s="44" t="n">
        <x:f>EXP(F7)</x:f>
        <x:v>2.572813378588326</x:v>
      </x:c>
      <x:c r="H7" s="44" t="n">
        <x:f>E7-G7</x:f>
        <x:v>5.427186621411674</x:v>
      </x:c>
      <x:c r="I7" s="18"/>
      <x:c r="J7" s="18"/>
      <x:c r="K7" s="18"/>
    </x:row>
    <x:row r="8">
      <x:c r="A8" s="18" t="str">
        <x:v>failures</x:v>
      </x:c>
      <x:c r="B8" s="18" t="n">
        <x:v>0.22</x:v>
      </x:c>
      <x:c r="C8" s="18"/>
      <x:c r="D8" s="44" t="n">
        <x:f>Data_Template!A6</x:f>
        <x:v>5</x:v>
      </x:c>
      <x:c r="E8" s="44" t="n">
        <x:f>Data_Template!J6</x:f>
        <x:v>5</x:v>
      </x:c>
      <x:c r="F8" s="44" t="n">
        <x:f>$B$4+$B$5*Data_Template!B6+$B$6*Data_Template!C6+$B$7*Data_Template!D6+$B$8*Data_Template!E6+$B$9*Data_Template!F6</x:f>
        <x:v>0.5</x:v>
      </x:c>
      <x:c r="G8" s="44" t="n">
        <x:f>EXP(F8)</x:f>
        <x:v>1.6487212707001282</x:v>
      </x:c>
      <x:c r="H8" s="44" t="n">
        <x:f>E8-G8</x:f>
        <x:v>3.351278729299872</x:v>
      </x:c>
      <x:c r="I8" s="18"/>
      <x:c r="J8" s="18"/>
      <x:c r="K8" s="18"/>
    </x:row>
    <x:row r="9">
      <x:c r="A9" s="18" t="str">
        <x:v>age</x:v>
      </x:c>
      <x:c r="B9" s="18" t="n">
        <x:v>0.03</x:v>
      </x:c>
      <x:c r="C9" s="18"/>
      <x:c r="D9" s="44" t="n">
        <x:f>Data_Template!A7</x:f>
        <x:v>6</x:v>
      </x:c>
      <x:c r="E9" s="44" t="n">
        <x:f>Data_Template!J7</x:f>
        <x:v>1</x:v>
      </x:c>
      <x:c r="F9" s="44" t="n">
        <x:f>$B$4+$B$5*Data_Template!B7+$B$6*Data_Template!C7+$B$7*Data_Template!D7+$B$8*Data_Template!E7+$B$9*Data_Template!F7</x:f>
        <x:v>0.10999999999999993</x:v>
      </x:c>
      <x:c r="G9" s="44" t="n">
        <x:f>EXP(F9)</x:f>
        <x:v>1.1162780704588713</x:v>
      </x:c>
      <x:c r="H9" s="44" t="n">
        <x:f>E9-G9</x:f>
        <x:v>-0.11627807045887129</x:v>
      </x:c>
      <x:c r="I9" s="18"/>
      <x:c r="J9" s="18"/>
      <x:c r="K9" s="18"/>
    </x:row>
    <x:row r="10">
      <x:c r="A10" s="18"/>
      <x:c r="B10" s="18"/>
      <x:c r="C10" s="18"/>
      <x:c r="D10" s="44" t="n">
        <x:f>Data_Template!A8</x:f>
        <x:v>7</x:v>
      </x:c>
      <x:c r="E10" s="44" t="n">
        <x:f>Data_Template!J8</x:f>
        <x:v>10</x:v>
      </x:c>
      <x:c r="F10" s="44" t="n">
        <x:f>$B$4+$B$5*Data_Template!B8+$B$6*Data_Template!C8+$B$7*Data_Template!D8+$B$8*Data_Template!E8+$B$9*Data_Template!F8</x:f>
        <x:v>1.1400000000000001</x:v>
      </x:c>
      <x:c r="G10" s="44" t="n">
        <x:f>EXP(F10)</x:f>
        <x:v>3.126768365186156</x:v>
      </x:c>
      <x:c r="H10" s="44" t="n">
        <x:f>E10-G10</x:f>
        <x:v>6.873231634813844</x:v>
      </x:c>
      <x:c r="I10" s="18"/>
      <x:c r="J10" s="18"/>
      <x:c r="K10" s="18"/>
    </x:row>
    <x:row r="11">
      <x:c r="A11" s="18"/>
      <x:c r="B11" s="18"/>
      <x:c r="C11" s="18"/>
      <x:c r="D11" s="44" t="n">
        <x:f>Data_Template!A9</x:f>
        <x:v>8</x:v>
      </x:c>
      <x:c r="E11" s="44" t="n">
        <x:f>Data_Template!J9</x:f>
        <x:v>3</x:v>
      </x:c>
      <x:c r="F11" s="44" t="n">
        <x:f>$B$4+$B$5*Data_Template!B9+$B$6*Data_Template!C9+$B$7*Data_Template!D9+$B$8*Data_Template!E9+$B$9*Data_Template!F9</x:f>
        <x:v>0.39</x:v>
      </x:c>
      <x:c r="G11" s="44" t="n">
        <x:f>EXP(F11)</x:f>
        <x:v>1.4769807938826427</x:v>
      </x:c>
      <x:c r="H11" s="44" t="n">
        <x:f>E11-G11</x:f>
        <x:v>1.5230192061173573</x:v>
      </x:c>
      <x:c r="I11" s="18"/>
      <x:c r="J11" s="18"/>
      <x:c r="K11" s="18"/>
    </x:row>
    <x:row r="12">
      <x:c r="A12" s="18"/>
      <x:c r="B12" s="18"/>
      <x:c r="C12" s="18"/>
      <x:c r="D12" s="44" t="n">
        <x:f>Data_Template!A10</x:f>
        <x:v>9</x:v>
      </x:c>
      <x:c r="E12" s="44" t="n">
        <x:f>Data_Template!J10</x:f>
        <x:v>4</x:v>
      </x:c>
      <x:c r="F12" s="44" t="n">
        <x:f>$B$4+$B$5*Data_Template!B10+$B$6*Data_Template!C10+$B$7*Data_Template!D10+$B$8*Data_Template!E10+$B$9*Data_Template!F10</x:f>
        <x:v>0.395</x:v>
      </x:c>
      <x:c r="G12" s="44" t="n">
        <x:f>EXP(F12)</x:f>
        <x:v>1.4843841909209141</x:v>
      </x:c>
      <x:c r="H12" s="44" t="n">
        <x:f>E12-G12</x:f>
        <x:v>2.515615809079086</x:v>
      </x:c>
      <x:c r="I12" s="18"/>
      <x:c r="J12" s="18"/>
      <x:c r="K12" s="18"/>
    </x:row>
    <x:row r="13">
      <x:c r="A13" s="18"/>
      <x:c r="B13" s="18"/>
      <x:c r="C13" s="18"/>
      <x:c r="D13" s="44" t="n">
        <x:f>Data_Template!A11</x:f>
        <x:v>10</x:v>
      </x:c>
      <x:c r="E13" s="44" t="n">
        <x:f>Data_Template!J11</x:f>
        <x:v>6</x:v>
      </x:c>
      <x:c r="F13" s="44" t="n">
        <x:f>$B$4+$B$5*Data_Template!B11+$B$6*Data_Template!C11+$B$7*Data_Template!D11+$B$8*Data_Template!E11+$B$9*Data_Template!F11</x:f>
        <x:v>0.91</x:v>
      </x:c>
      <x:c r="G13" s="44" t="n">
        <x:f>EXP(F13)</x:f>
        <x:v>2.4843225333848165</x:v>
      </x:c>
      <x:c r="H13" s="44" t="n">
        <x:f>E13-G13</x:f>
        <x:v>3.5156774666151835</x:v>
      </x:c>
      <x:c r="I13" s="18"/>
      <x:c r="J13" s="18"/>
      <x:c r="K13" s="18"/>
    </x:row>
    <x:row r="14">
      <x:c r="A14" s="18"/>
      <x:c r="B14" s="18"/>
      <x:c r="C14" s="18"/>
      <x:c r="D14" s="44" t="n">
        <x:f>Data_Template!A12</x:f>
        <x:v>11</x:v>
      </x:c>
      <x:c r="E14" s="44" t="n">
        <x:f>Data_Template!J12</x:f>
        <x:v>0</x:v>
      </x:c>
      <x:c r="F14" s="44" t="n">
        <x:f>$B$4+$B$5*Data_Template!B12+$B$6*Data_Template!C12+$B$7*Data_Template!D12+$B$8*Data_Template!E12+$B$9*Data_Template!F12</x:f>
        <x:v>0.12499999999999994</x:v>
      </x:c>
      <x:c r="G14" s="44" t="n">
        <x:f>EXP(F14)</x:f>
        <x:v>1.1331484530668263</x:v>
      </x:c>
      <x:c r="H14" s="44" t="n">
        <x:f>E14-G14</x:f>
        <x:v>-1.1331484530668263</x:v>
      </x:c>
      <x:c r="I14" s="18"/>
      <x:c r="J14" s="18"/>
      <x:c r="K14" s="18"/>
    </x:row>
    <x:row r="15">
      <x:c r="A15" s="18"/>
      <x:c r="B15" s="18"/>
      <x:c r="C15" s="18"/>
      <x:c r="D15" s="44" t="n">
        <x:f>Data_Template!A13</x:f>
        <x:v>12</x:v>
      </x:c>
      <x:c r="E15" s="44" t="n">
        <x:f>Data_Template!J13</x:f>
        <x:v>12</x:v>
      </x:c>
      <x:c r="F15" s="44" t="n">
        <x:f>$B$4+$B$5*Data_Template!B13+$B$6*Data_Template!C13+$B$7*Data_Template!D13+$B$8*Data_Template!E13+$B$9*Data_Template!F13</x:f>
        <x:v>1.48</x:v>
      </x:c>
      <x:c r="G15" s="44" t="n">
        <x:f>EXP(F15)</x:f>
        <x:v>4.392945680918757</x:v>
      </x:c>
      <x:c r="H15" s="44" t="n">
        <x:f>E15-G15</x:f>
        <x:v>7.607054319081243</x:v>
      </x:c>
      <x:c r="I15" s="18"/>
      <x:c r="J15" s="18"/>
      <x:c r="K15" s="18"/>
    </x:row>
    <x:row r="16">
      <x:c r="A16" s="18"/>
      <x:c r="B16" s="18"/>
      <x:c r="C16" s="18"/>
      <x:c r="D16" s="44" t="n">
        <x:f>Data_Template!A14</x:f>
        <x:v>13</x:v>
      </x:c>
      <x:c r="E16" s="44" t="n">
        <x:f>Data_Template!J14</x:f>
        <x:v>1</x:v>
      </x:c>
      <x:c r="F16" s="44" t="n">
        <x:f>$B$4+$B$5*Data_Template!B14+$B$6*Data_Template!C14+$B$7*Data_Template!D14+$B$8*Data_Template!E14+$B$9*Data_Template!F14</x:f>
        <x:v>0.375</x:v>
      </x:c>
      <x:c r="G16" s="44" t="n">
        <x:f>EXP(F16)</x:f>
        <x:v>1.4549914146182013</x:v>
      </x:c>
      <x:c r="H16" s="44" t="n">
        <x:f>E16-G16</x:f>
        <x:v>-0.45499141461820125</x:v>
      </x:c>
      <x:c r="I16" s="18"/>
      <x:c r="J16" s="18"/>
      <x:c r="K16" s="18"/>
    </x:row>
    <x:row r="17">
      <x:c r="A17" s="18"/>
      <x:c r="B17" s="18"/>
      <x:c r="C17" s="18"/>
      <x:c r="D17" s="44" t="n">
        <x:f>Data_Template!A15</x:f>
        <x:v>14</x:v>
      </x:c>
      <x:c r="E17" s="44" t="n">
        <x:f>Data_Template!J15</x:f>
        <x:v>2</x:v>
      </x:c>
      <x:c r="F17" s="44" t="n">
        <x:f>$B$4+$B$5*Data_Template!B15+$B$6*Data_Template!C15+$B$7*Data_Template!D15+$B$8*Data_Template!E15+$B$9*Data_Template!F15</x:f>
        <x:v>0.22499999999999998</x:v>
      </x:c>
      <x:c r="G17" s="44" t="n">
        <x:f>EXP(F17)</x:f>
        <x:v>1.2523227161918644</x:v>
      </x:c>
      <x:c r="H17" s="44" t="n">
        <x:f>E17-G17</x:f>
        <x:v>0.7476772838081356</x:v>
      </x:c>
      <x:c r="I17" s="18"/>
      <x:c r="J17" s="18"/>
      <x:c r="K17" s="18"/>
    </x:row>
    <x:row r="18">
      <x:c r="A18" s="18"/>
      <x:c r="B18" s="18"/>
      <x:c r="C18" s="18"/>
      <x:c r="D18" s="44" t="n">
        <x:f>Data_Template!A16</x:f>
        <x:v>15</x:v>
      </x:c>
      <x:c r="E18" s="44" t="n">
        <x:f>Data_Template!J16</x:f>
        <x:v>5</x:v>
      </x:c>
      <x:c r="F18" s="44" t="n">
        <x:f>$B$4+$B$5*Data_Template!B16+$B$6*Data_Template!C16+$B$7*Data_Template!D16+$B$8*Data_Template!E16+$B$9*Data_Template!F16</x:f>
        <x:v>0.54</x:v>
      </x:c>
      <x:c r="G18" s="44" t="n">
        <x:f>EXP(F18)</x:f>
        <x:v>1.7160068621848585</x:v>
      </x:c>
      <x:c r="H18" s="44" t="n">
        <x:f>E18-G18</x:f>
        <x:v>3.2839931378151412</x:v>
      </x:c>
      <x:c r="I18" s="18"/>
      <x:c r="J18" s="18"/>
      <x:c r="K18" s="18"/>
    </x:row>
    <x:row r="19">
      <x:c r="A19" s="18"/>
      <x:c r="B19" s="18"/>
      <x:c r="C19" s="18"/>
      <x:c r="D19" s="44" t="n">
        <x:f>Data_Template!A17</x:f>
        <x:v>16</x:v>
      </x:c>
      <x:c r="E19" s="44" t="n">
        <x:f>Data_Template!J17</x:f>
        <x:v>7</x:v>
      </x:c>
      <x:c r="F19" s="44" t="n">
        <x:f>$B$4+$B$5*Data_Template!B17+$B$6*Data_Template!C17+$B$7*Data_Template!D17+$B$8*Data_Template!E17+$B$9*Data_Template!F17</x:f>
        <x:v>0.77</x:v>
      </x:c>
      <x:c r="G19" s="44" t="n">
        <x:f>EXP(F19)</x:f>
        <x:v>2.159766253784915</x:v>
      </x:c>
      <x:c r="H19" s="44" t="n">
        <x:f>E19-G19</x:f>
        <x:v>4.840233746215085</x:v>
      </x:c>
      <x:c r="I19" s="18"/>
      <x:c r="J19" s="18"/>
      <x:c r="K19" s="18"/>
    </x:row>
    <x:row r="20">
      <x:c r="A20" s="18"/>
      <x:c r="B20" s="18"/>
      <x:c r="C20" s="18"/>
      <x:c r="D20" s="44" t="n">
        <x:f>Data_Template!A18</x:f>
        <x:v>17</x:v>
      </x:c>
      <x:c r="E20" s="44" t="n">
        <x:f>Data_Template!J18</x:f>
        <x:v>3</x:v>
      </x:c>
      <x:c r="F20" s="44" t="n">
        <x:f>$B$4+$B$5*Data_Template!B18+$B$6*Data_Template!C18+$B$7*Data_Template!D18+$B$8*Data_Template!E18+$B$9*Data_Template!F18</x:f>
        <x:v>0.29</x:v>
      </x:c>
      <x:c r="G20" s="44" t="n">
        <x:f>EXP(F20)</x:f>
        <x:v>1.336427488025472</x:v>
      </x:c>
      <x:c r="H20" s="44" t="n">
        <x:f>E20-G20</x:f>
        <x:v>1.663572511974528</x:v>
      </x:c>
      <x:c r="I20" s="18"/>
      <x:c r="J20" s="18"/>
      <x:c r="K20" s="18"/>
    </x:row>
    <x:row r="21">
      <x:c r="A21" s="18"/>
      <x:c r="B21" s="18"/>
      <x:c r="C21" s="18"/>
      <x:c r="D21" s="44" t="n">
        <x:f>Data_Template!A19</x:f>
        <x:v>18</x:v>
      </x:c>
      <x:c r="E21" s="44" t="n">
        <x:f>Data_Template!J19</x:f>
        <x:v>4</x:v>
      </x:c>
      <x:c r="F21" s="44" t="n">
        <x:f>$B$4+$B$5*Data_Template!B19+$B$6*Data_Template!C19+$B$7*Data_Template!D19+$B$8*Data_Template!E19+$B$9*Data_Template!F19</x:f>
        <x:v>0.495</x:v>
      </x:c>
      <x:c r="G21" s="44" t="n">
        <x:f>EXP(F21)</x:f>
        <x:v>1.640498239057044</x:v>
      </x:c>
      <x:c r="H21" s="44" t="n">
        <x:f>E21-G21</x:f>
        <x:v>2.359501760942956</x:v>
      </x:c>
      <x:c r="I21" s="18"/>
      <x:c r="J21" s="18"/>
      <x:c r="K21" s="18"/>
    </x:row>
    <x:row r="22">
      <x:c r="A22" s="18"/>
      <x:c r="B22" s="18"/>
      <x:c r="C22" s="18"/>
      <x:c r="D22" s="44" t="n">
        <x:f>Data_Template!A20</x:f>
        <x:v>19</x:v>
      </x:c>
      <x:c r="E22" s="44" t="n">
        <x:f>Data_Template!J20</x:f>
        <x:v>9</x:v>
      </x:c>
      <x:c r="F22" s="44" t="n">
        <x:f>$B$4+$B$5*Data_Template!B20+$B$6*Data_Template!C20+$B$7*Data_Template!D20+$B$8*Data_Template!E20+$B$9*Data_Template!F20</x:f>
        <x:v>1.145</x:v>
      </x:c>
      <x:c r="G22" s="44" t="n">
        <x:f>EXP(F22)</x:f>
        <x:v>3.142441356839167</x:v>
      </x:c>
      <x:c r="H22" s="44" t="n">
        <x:f>E22-G22</x:f>
        <x:v>5.857558643160833</x:v>
      </x:c>
      <x:c r="I22" s="18"/>
      <x:c r="J22" s="18"/>
      <x:c r="K22" s="18"/>
    </x:row>
    <x:row r="23">
      <x:c r="A23" s="18"/>
      <x:c r="B23" s="18"/>
      <x:c r="C23" s="18"/>
      <x:c r="D23" s="44" t="n">
        <x:f>Data_Template!A21</x:f>
        <x:v>20</x:v>
      </x:c>
      <x:c r="E23" s="44" t="n">
        <x:f>Data_Template!J21</x:f>
        <x:v>1</x:v>
      </x:c>
      <x:c r="F23" s="44" t="n">
        <x:f>$B$4+$B$5*Data_Template!B21+$B$6*Data_Template!C21+$B$7*Data_Template!D21+$B$8*Data_Template!E21+$B$9*Data_Template!F21</x:f>
        <x:v>0.18999999999999995</x:v>
      </x:c>
      <x:c r="G23" s="44" t="n">
        <x:f>EXP(F23)</x:f>
        <x:v>1.2092495976572515</x:v>
      </x:c>
      <x:c r="H23" s="44" t="n">
        <x:f>E23-G23</x:f>
        <x:v>-0.20924959765725148</x:v>
      </x:c>
      <x:c r="I23" s="18"/>
      <x:c r="J23" s="18"/>
      <x:c r="K23" s="18"/>
    </x:row>
    <x:row r="24">
      <x:c r="A24" s="18"/>
      <x:c r="B24" s="18"/>
      <x:c r="C24" s="18"/>
      <x:c r="D24" s="37" t="str">
        <x:v>Metric</x:v>
      </x:c>
      <x:c r="E24" s="37" t="str">
        <x:v>Formula</x:v>
      </x:c>
      <x:c r="F24" s="37" t="str">
        <x:v>Value</x:v>
      </x:c>
      <x:c r="G24" s="44"/>
      <x:c r="H24" s="44"/>
      <x:c r="I24" s="18"/>
      <x:c r="J24" s="18"/>
      <x:c r="K24" s="18"/>
    </x:row>
    <x:row r="25">
      <x:c r="A25" s="18"/>
      <x:c r="B25" s="18"/>
      <x:c r="C25" s="18"/>
      <x:c r="D25" s="44" t="str">
        <x:v>Mean observed count</x:v>
      </x:c>
      <x:c r="E25" s="44" t="n">
        <x:f>AVERAGE(E4:E23)</x:f>
        <x:v>4.35</x:v>
      </x:c>
      <x:c r="F25" s="44" t="n">
        <x:f>AVERAGE(E4:E23)</x:f>
        <x:v>4.35</x:v>
      </x:c>
      <x:c r="G25" s="44"/>
      <x:c r="H25" s="44"/>
      <x:c r="I25" s="18"/>
      <x:c r="J25" s="18"/>
      <x:c r="K25" s="18"/>
    </x:row>
    <x:row r="26">
      <x:c r="A26" s="18"/>
      <x:c r="B26" s="18"/>
      <x:c r="C26" s="18"/>
      <x:c r="D26" s="44" t="str">
        <x:v>Mean fitted count</x:v>
      </x:c>
      <x:c r="E26" s="44" t="n">
        <x:f>AVERAGE(G4:G23)</x:f>
        <x:v>1.8902516542004122</x:v>
      </x:c>
      <x:c r="F26" s="44" t="n">
        <x:f>AVERAGE(G4:G23)</x:f>
        <x:v>1.8902516542004122</x:v>
      </x:c>
      <x:c r="G26" s="44"/>
      <x:c r="H26" s="44"/>
      <x:c r="I26" s="18"/>
      <x:c r="J26" s="18"/>
      <x:c r="K26" s="18"/>
    </x:row>
    <x:row r="27">
      <x:c r="A27" s="18"/>
      <x:c r="B27" s="18"/>
      <x:c r="C27" s="18"/>
      <x:c r="D27" s="44" t="str">
        <x:v>RMSE</x:v>
      </x:c>
      <x:c r="E27" s="44" t="n">
        <x:f>SQRT(SUMSQ(H4:H23)/COUNT(H4:H23))</x:f>
        <x:v>3.5572380203503515</x:v>
      </x:c>
      <x:c r="F27" s="44" t="n">
        <x:f>SQRT(SUMSQ(H4:H23)/COUNT(H4:H23))</x:f>
        <x:v>3.5572380203503515</x:v>
      </x:c>
      <x:c r="G27" s="44"/>
      <x:c r="H27" s="44"/>
      <x:c r="I27" s="18"/>
      <x:c r="J27" s="18"/>
      <x:c r="K27" s="18"/>
    </x:row>
    <x:row r="28">
      <x:c r="A28" s="18"/>
      <x:c r="B28" s="18"/>
      <x:c r="C28" s="18"/>
      <x:c r="D28" s="44" t="str">
        <x:v>Interpretation</x:v>
      </x:c>
      <x:c r="E28" s="44" t="str">
        <x:v>Exp(coefficient) gives the count rate ratio.</x:v>
      </x:c>
      <x:c r="F28" s="44"/>
      <x:c r="G28" s="44"/>
      <x:c r="H28" s="44"/>
      <x:c r="I28" s="18"/>
      <x:c r="J28" s="18"/>
      <x:c r="K28" s="18"/>
    </x:row>
    <x:row r="29">
      <x:c r="A29" s="18"/>
      <x:c r="B29" s="18"/>
      <x:c r="C29" s="18"/>
      <x:c r="D29" s="18"/>
      <x:c r="E29" s="18"/>
      <x:c r="F29" s="18"/>
      <x:c r="G29" s="18"/>
      <x:c r="H29" s="18"/>
      <x:c r="I29" s="18"/>
      <x:c r="J29" s="18"/>
      <x:c r="K29" s="18"/>
    </x:row>
    <x:row r="30">
      <x:c r="A30" s="18"/>
      <x:c r="B30" s="18"/>
      <x:c r="C30" s="18"/>
      <x:c r="D30" s="18"/>
      <x:c r="E30" s="18"/>
      <x:c r="F30" s="18"/>
      <x:c r="G30" s="18"/>
      <x:c r="H30" s="18"/>
      <x:c r="I30" s="18"/>
      <x:c r="J30" s="18"/>
      <x:c r="K30" s="18"/>
    </x:row>
    <x:row r="31">
      <x:c r="A31" s="18"/>
      <x:c r="B31" s="18"/>
      <x:c r="C31" s="18"/>
      <x:c r="D31" s="18"/>
      <x:c r="E31" s="18"/>
      <x:c r="F31" s="18"/>
      <x:c r="G31" s="18"/>
      <x:c r="H31" s="18"/>
      <x:c r="I31" s="18"/>
      <x:c r="J31" s="18"/>
      <x:c r="K31" s="18"/>
    </x:row>
    <x:row r="32">
      <x:c r="A32" s="18"/>
      <x:c r="B32" s="18"/>
      <x:c r="C32" s="18"/>
      <x:c r="D32" s="18"/>
      <x:c r="E32" s="18"/>
      <x:c r="F32" s="18"/>
      <x:c r="G32" s="18"/>
      <x:c r="H32" s="18"/>
      <x:c r="I32" s="18"/>
      <x:c r="J32" s="18"/>
      <x:c r="K32" s="18"/>
    </x:row>
    <x:row r="33">
      <x:c r="A33" s="18"/>
      <x:c r="B33" s="18"/>
      <x:c r="C33" s="18"/>
      <x:c r="D33" s="18"/>
      <x:c r="E33" s="18"/>
      <x:c r="F33" s="18"/>
      <x:c r="G33" s="18"/>
      <x:c r="H33" s="18"/>
      <x:c r="I33" s="18"/>
      <x:c r="J33" s="18"/>
      <x:c r="K33" s="18"/>
    </x:row>
    <x:row r="34">
      <x:c r="A34" s="18"/>
      <x:c r="B34" s="18"/>
      <x:c r="C34" s="18"/>
      <x:c r="D34" s="18"/>
      <x:c r="E34" s="18"/>
      <x:c r="F34" s="18"/>
      <x:c r="G34" s="18"/>
      <x:c r="H34" s="18"/>
      <x:c r="I34" s="18"/>
      <x:c r="J34" s="18"/>
      <x:c r="K34" s="18"/>
    </x:row>
    <x:row r="35">
      <x:c r="A35" s="18"/>
      <x:c r="B35" s="18"/>
      <x:c r="C35" s="18"/>
      <x:c r="D35" s="18"/>
      <x:c r="E35" s="18"/>
      <x:c r="F35" s="18"/>
      <x:c r="G35" s="18"/>
      <x:c r="H35" s="18"/>
      <x:c r="I35" s="18"/>
      <x:c r="J35" s="18"/>
      <x:c r="K35" s="18"/>
    </x:row>
    <x:row r="36">
      <x:c r="A36" s="18"/>
      <x:c r="B36" s="18"/>
      <x:c r="C36" s="18"/>
      <x:c r="D36" s="18"/>
      <x:c r="E36" s="18"/>
      <x:c r="F36" s="18"/>
      <x:c r="G36" s="18"/>
      <x:c r="H36" s="18"/>
      <x:c r="I36" s="18"/>
      <x:c r="J36" s="18"/>
      <x:c r="K36" s="18"/>
    </x:row>
    <x:row r="37">
      <x:c r="A37" s="18"/>
      <x:c r="B37" s="18"/>
      <x:c r="C37" s="18"/>
      <x:c r="D37" s="18"/>
      <x:c r="E37" s="18"/>
      <x:c r="F37" s="18"/>
      <x:c r="G37" s="18"/>
      <x:c r="H37" s="18"/>
      <x:c r="I37" s="18"/>
      <x:c r="J37" s="18"/>
      <x:c r="K37" s="18"/>
    </x:row>
    <x:row r="38">
      <x:c r="A38" s="18"/>
      <x:c r="B38" s="18"/>
      <x:c r="C38" s="18"/>
      <x:c r="D38" s="18"/>
      <x:c r="E38" s="18"/>
      <x:c r="F38" s="18"/>
      <x:c r="G38" s="18"/>
      <x:c r="H38" s="18"/>
      <x:c r="I38" s="18"/>
      <x:c r="J38" s="18"/>
      <x:c r="K38" s="18"/>
    </x:row>
    <x:row r="39">
      <x:c r="A39" s="18"/>
      <x:c r="B39" s="18"/>
      <x:c r="C39" s="18"/>
      <x:c r="D39" s="18"/>
      <x:c r="E39" s="18"/>
      <x:c r="F39" s="18"/>
      <x:c r="G39" s="18"/>
      <x:c r="H39" s="18"/>
      <x:c r="I39" s="18"/>
      <x:c r="J39" s="18"/>
      <x:c r="K39" s="18"/>
    </x:row>
    <x:row r="40">
      <x:c r="A40" s="18"/>
      <x:c r="B40" s="18"/>
      <x:c r="C40" s="18"/>
      <x:c r="D40" s="18"/>
      <x:c r="E40" s="18"/>
      <x:c r="F40" s="18"/>
      <x:c r="G40" s="18"/>
      <x:c r="H40" s="18"/>
      <x:c r="I40" s="18"/>
      <x:c r="J40" s="18"/>
      <x:c r="K40" s="18"/>
    </x:row>
    <x:row r="41">
      <x:c r="A41" s="18"/>
      <x:c r="B41" s="18"/>
      <x:c r="C41" s="18"/>
      <x:c r="D41" s="18"/>
      <x:c r="E41" s="18"/>
      <x:c r="F41" s="18"/>
      <x:c r="G41" s="18"/>
      <x:c r="H41" s="18"/>
      <x:c r="I41" s="18"/>
      <x:c r="J41" s="18"/>
      <x:c r="K41" s="18"/>
    </x:row>
    <x:row r="42">
      <x:c r="A42" s="18"/>
      <x:c r="B42" s="18"/>
      <x:c r="C42" s="18"/>
      <x:c r="D42" s="18"/>
      <x:c r="E42" s="18"/>
      <x:c r="F42" s="18"/>
      <x:c r="G42" s="18"/>
      <x:c r="H42" s="18"/>
      <x:c r="I42" s="18"/>
      <x:c r="J42" s="18"/>
      <x:c r="K42" s="18"/>
    </x:row>
    <x:row r="43">
      <x:c r="A43" s="18"/>
      <x:c r="B43" s="18"/>
      <x:c r="C43" s="18"/>
      <x:c r="D43" s="18"/>
      <x:c r="E43" s="18"/>
      <x:c r="F43" s="18"/>
      <x:c r="G43" s="18"/>
      <x:c r="H43" s="18"/>
      <x:c r="I43" s="18"/>
      <x:c r="J43" s="18"/>
      <x:c r="K43" s="18"/>
    </x:row>
    <x:row r="44">
      <x:c r="A44" s="18"/>
      <x:c r="B44" s="18"/>
      <x:c r="C44" s="18"/>
      <x:c r="D44" s="18"/>
      <x:c r="E44" s="18"/>
      <x:c r="F44" s="18"/>
      <x:c r="G44" s="18"/>
      <x:c r="H44" s="18"/>
      <x:c r="I44" s="18"/>
      <x:c r="J44" s="18"/>
      <x:c r="K44" s="18"/>
    </x:row>
    <x:row r="45">
      <x:c r="A45" s="18"/>
      <x:c r="B45" s="18"/>
      <x:c r="C45" s="18"/>
      <x:c r="D45" s="18"/>
      <x:c r="E45" s="18"/>
      <x:c r="F45" s="18"/>
      <x:c r="G45" s="18"/>
      <x:c r="H45" s="18"/>
      <x:c r="I45" s="18"/>
      <x:c r="J45" s="18"/>
      <x:c r="K45" s="18"/>
    </x:row>
    <x:row r="46">
      <x:c r="A46" s="18"/>
      <x:c r="B46" s="18"/>
      <x:c r="C46" s="18"/>
      <x:c r="D46" s="18"/>
      <x:c r="E46" s="18"/>
      <x:c r="F46" s="18"/>
      <x:c r="G46" s="18"/>
      <x:c r="H46" s="18"/>
      <x:c r="I46" s="18"/>
      <x:c r="J46" s="18"/>
      <x:c r="K46" s="18"/>
    </x:row>
    <x:row r="47">
      <x:c r="A47" s="18"/>
      <x:c r="B47" s="18"/>
      <x:c r="C47" s="18"/>
      <x:c r="D47" s="18"/>
      <x:c r="E47" s="18"/>
      <x:c r="F47" s="18"/>
      <x:c r="G47" s="18"/>
      <x:c r="H47" s="18"/>
      <x:c r="I47" s="18"/>
      <x:c r="J47" s="18"/>
      <x:c r="K47" s="18"/>
    </x:row>
    <x:row r="48">
      <x:c r="A48" s="18"/>
      <x:c r="B48" s="18"/>
      <x:c r="C48" s="18"/>
      <x:c r="D48" s="18"/>
      <x:c r="E48" s="18"/>
      <x:c r="F48" s="18"/>
      <x:c r="G48" s="18"/>
      <x:c r="H48" s="18"/>
      <x:c r="I48" s="18"/>
      <x:c r="J48" s="18"/>
      <x:c r="K48" s="18"/>
    </x:row>
    <x:row r="49">
      <x:c r="A49" s="18"/>
      <x:c r="B49" s="18"/>
      <x:c r="C49" s="18"/>
      <x:c r="D49" s="18"/>
      <x:c r="E49" s="18"/>
      <x:c r="F49" s="18"/>
      <x:c r="G49" s="18"/>
      <x:c r="H49" s="18"/>
      <x:c r="I49" s="18"/>
      <x:c r="J49" s="18"/>
      <x:c r="K49" s="18"/>
    </x:row>
    <x:row r="50">
      <x:c r="A50" s="18"/>
      <x:c r="B50" s="18"/>
      <x:c r="C50" s="18"/>
      <x:c r="D50" s="18"/>
      <x:c r="E50" s="18"/>
      <x:c r="F50" s="18"/>
      <x:c r="G50" s="18"/>
      <x:c r="H50" s="18"/>
      <x:c r="I50" s="18"/>
      <x:c r="J50" s="18"/>
      <x:c r="K50" s="18"/>
    </x:row>
    <x:row r="51">
      <x:c r="A51" s="18"/>
      <x:c r="B51" s="18"/>
      <x:c r="C51" s="18"/>
      <x:c r="D51" s="18"/>
      <x:c r="E51" s="18"/>
      <x:c r="F51" s="18"/>
      <x:c r="G51" s="18"/>
      <x:c r="H51" s="18"/>
      <x:c r="I51" s="18"/>
      <x:c r="J51" s="18"/>
      <x:c r="K51" s="18"/>
    </x:row>
    <x:row r="52">
      <x:c r="A52" s="18"/>
      <x:c r="B52" s="18"/>
      <x:c r="C52" s="18"/>
      <x:c r="D52" s="18"/>
      <x:c r="E52" s="18"/>
      <x:c r="F52" s="18"/>
      <x:c r="G52" s="18"/>
      <x:c r="H52" s="18"/>
      <x:c r="I52" s="18"/>
      <x:c r="J52" s="18"/>
      <x:c r="K52" s="18"/>
    </x:row>
    <x:row r="53">
      <x:c r="A53" s="18"/>
      <x:c r="B53" s="18"/>
      <x:c r="C53" s="18"/>
      <x:c r="D53" s="18"/>
      <x:c r="E53" s="18"/>
      <x:c r="F53" s="18"/>
      <x:c r="G53" s="18"/>
      <x:c r="H53" s="18"/>
      <x:c r="I53" s="18"/>
      <x:c r="J53" s="18"/>
      <x:c r="K53" s="18"/>
    </x:row>
    <x:row r="54">
      <x:c r="A54" s="18"/>
      <x:c r="B54" s="18"/>
      <x:c r="C54" s="18"/>
      <x:c r="D54" s="18"/>
      <x:c r="E54" s="18"/>
      <x:c r="F54" s="18"/>
      <x:c r="G54" s="18"/>
      <x:c r="H54" s="18"/>
      <x:c r="I54" s="18"/>
      <x:c r="J54" s="18"/>
      <x:c r="K54" s="18"/>
    </x:row>
    <x:row r="55">
      <x:c r="A55" s="18"/>
      <x:c r="B55" s="18"/>
      <x:c r="C55" s="18"/>
      <x:c r="D55" s="18"/>
      <x:c r="E55" s="18"/>
      <x:c r="F55" s="18"/>
      <x:c r="G55" s="18"/>
      <x:c r="H55" s="18"/>
      <x:c r="I55" s="18"/>
      <x:c r="J55" s="18"/>
      <x:c r="K55" s="18"/>
    </x:row>
    <x:row r="56">
      <x:c r="A56" s="18"/>
      <x:c r="B56" s="18"/>
      <x:c r="C56" s="18"/>
      <x:c r="D56" s="18"/>
      <x:c r="E56" s="18"/>
      <x:c r="F56" s="18"/>
      <x:c r="G56" s="18"/>
      <x:c r="H56" s="18"/>
      <x:c r="I56" s="18"/>
      <x:c r="J56" s="18"/>
      <x:c r="K56" s="18"/>
    </x:row>
    <x:row r="57">
      <x:c r="A57" s="18"/>
      <x:c r="B57" s="18"/>
      <x:c r="C57" s="18"/>
      <x:c r="D57" s="18"/>
      <x:c r="E57" s="18"/>
      <x:c r="F57" s="18"/>
      <x:c r="G57" s="18"/>
      <x:c r="H57" s="18"/>
      <x:c r="I57" s="18"/>
      <x:c r="J57" s="18"/>
      <x:c r="K57" s="18"/>
    </x:row>
    <x:row r="58">
      <x:c r="A58" s="18"/>
      <x:c r="B58" s="18"/>
      <x:c r="C58" s="18"/>
      <x:c r="D58" s="18"/>
      <x:c r="E58" s="18"/>
      <x:c r="F58" s="18"/>
      <x:c r="G58" s="18"/>
      <x:c r="H58" s="18"/>
      <x:c r="I58" s="18"/>
      <x:c r="J58" s="18"/>
      <x:c r="K58" s="18"/>
    </x:row>
    <x:row r="59">
      <x:c r="A59" s="18"/>
      <x:c r="B59" s="18"/>
      <x:c r="C59" s="18"/>
      <x:c r="D59" s="18"/>
      <x:c r="E59" s="18"/>
      <x:c r="F59" s="18"/>
      <x:c r="G59" s="18"/>
      <x:c r="H59" s="18"/>
      <x:c r="I59" s="18"/>
      <x:c r="J59" s="18"/>
      <x:c r="K59" s="18"/>
    </x:row>
    <x:row r="60">
      <x:c r="A60" s="18"/>
      <x:c r="B60" s="18"/>
      <x:c r="C60" s="18"/>
      <x:c r="D60" s="18"/>
      <x:c r="E60" s="18"/>
      <x:c r="F60" s="18"/>
      <x:c r="G60" s="18"/>
      <x:c r="H60" s="18"/>
      <x:c r="I60" s="18"/>
      <x:c r="J60" s="18"/>
      <x:c r="K60" s="18"/>
    </x:row>
  </x:sheetData>
  <x:mergeCells>
    <x:mergeCell ref="A1:H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</x:cols>
  <x:sheetData>
    <x:row r="1">
      <x:c r="A1" s="42" t="str">
        <x:v>Generalized Linear Model Reporting Guide</x:v>
      </x:c>
      <x:c r="B1" s="18" t="str"/>
      <x:c r="C1" s="18" t="str"/>
      <x:c r="D1" s="18" t="str"/>
      <x:c r="E1" s="18" t="str"/>
      <x:c r="F1" s="18" t="str"/>
      <x:c r="G1" s="18" t="str"/>
      <x:c r="H1" s="18" t="str"/>
      <x:c r="I1" s="18"/>
      <x:c r="J1" s="18"/>
      <x:c r="K1" s="18"/>
    </x:row>
    <x:row r="2">
      <x:c r="A2" s="18"/>
      <x:c r="B2" s="18"/>
      <x:c r="C2" s="18"/>
      <x:c r="D2" s="18"/>
      <x:c r="E2" s="18"/>
      <x:c r="F2" s="18"/>
      <x:c r="G2" s="18"/>
      <x:c r="H2" s="18"/>
      <x:c r="I2" s="18"/>
      <x:c r="J2" s="18"/>
      <x:c r="K2" s="18"/>
    </x:row>
    <x:row r="3">
      <x:c r="A3" s="25" t="str">
        <x:v>Model</x:v>
      </x:c>
      <x:c r="B3" s="25" t="str">
        <x:v>Link / Family</x:v>
      </x:c>
      <x:c r="C3" s="25" t="str">
        <x:v>What to report</x:v>
      </x:c>
      <x:c r="D3" s="18"/>
      <x:c r="E3" s="18"/>
      <x:c r="F3" s="18"/>
      <x:c r="G3" s="18"/>
      <x:c r="H3" s="18"/>
      <x:c r="I3" s="18"/>
      <x:c r="J3" s="18"/>
      <x:c r="K3" s="18"/>
    </x:row>
    <x:row r="4">
      <x:c r="A4" s="12" t="str">
        <x:v>Gaussian GLM</x:v>
      </x:c>
      <x:c r="B4" s="18" t="str">
        <x:v>Identity / Normal</x:v>
      </x:c>
      <x:c r="C4" s="18" t="str">
        <x:v>Coefficient, SE, 95% CI, p-value, fitted mean, residual pattern</x:v>
      </x:c>
      <x:c r="D4" s="18"/>
      <x:c r="E4" s="18"/>
      <x:c r="F4" s="18"/>
      <x:c r="G4" s="18"/>
      <x:c r="H4" s="18"/>
      <x:c r="I4" s="18"/>
      <x:c r="J4" s="18"/>
      <x:c r="K4" s="18"/>
    </x:row>
    <x:row r="5">
      <x:c r="A5" s="12" t="str">
        <x:v>Binomial GLM</x:v>
      </x:c>
      <x:c r="B5" s="18" t="str">
        <x:v>Logit / Binomial</x:v>
      </x:c>
      <x:c r="C5" s="18" t="str">
        <x:v>Odds ratio exp(B), 95% CI, p-value, predicted probability, classification context</x:v>
      </x:c>
      <x:c r="D5" s="18"/>
      <x:c r="E5" s="18"/>
      <x:c r="F5" s="18"/>
      <x:c r="G5" s="18"/>
      <x:c r="H5" s="18"/>
      <x:c r="I5" s="18"/>
      <x:c r="J5" s="18"/>
      <x:c r="K5" s="18"/>
    </x:row>
    <x:row r="6">
      <x:c r="A6" s="12" t="str">
        <x:v>Poisson GLM</x:v>
      </x:c>
      <x:c r="B6" s="18" t="str">
        <x:v>Log / Poisson</x:v>
      </x:c>
      <x:c r="C6" s="18" t="str">
        <x:v>Rate ratio exp(B), 95% CI, p-value, fitted count, dispersion context</x:v>
      </x:c>
      <x:c r="D6" s="18"/>
      <x:c r="E6" s="18"/>
      <x:c r="F6" s="18"/>
      <x:c r="G6" s="18"/>
      <x:c r="H6" s="18"/>
      <x:c r="I6" s="18"/>
      <x:c r="J6" s="18"/>
      <x:c r="K6" s="18"/>
    </x:row>
    <x:row r="7">
      <x:c r="A7" s="12" t="str">
        <x:v>Assumptions</x:v>
      </x:c>
      <x:c r="B7" s="18" t="str">
        <x:v>GLM-specific</x:v>
      </x:c>
      <x:c r="C7" s="18" t="str">
        <x:v>Correct family/link, independent observations, meaningful predictors, no severe collinearity</x:v>
      </x:c>
      <x:c r="D7" s="18"/>
      <x:c r="E7" s="18"/>
      <x:c r="F7" s="18"/>
      <x:c r="G7" s="18"/>
      <x:c r="H7" s="18"/>
      <x:c r="I7" s="18"/>
      <x:c r="J7" s="18"/>
      <x:c r="K7" s="18"/>
    </x:row>
    <x:row r="8">
      <x:c r="A8" s="12" t="str">
        <x:v>Decision rule</x:v>
      </x:c>
      <x:c r="B8" s="18" t="str">
        <x:v>p &lt; 0.05</x:v>
      </x:c>
      <x:c r="C8" s="18" t="str">
        <x:v>Statistically significant predictor evidence at alpha = 0.05</x:v>
      </x:c>
      <x:c r="D8" s="18"/>
      <x:c r="E8" s="18"/>
      <x:c r="F8" s="18"/>
      <x:c r="G8" s="18"/>
      <x:c r="H8" s="18"/>
      <x:c r="I8" s="18"/>
      <x:c r="J8" s="18"/>
      <x:c r="K8" s="18"/>
    </x:row>
    <x:row r="9">
      <x:c r="A9" s="12" t="str">
        <x:v>Script outputs</x:v>
      </x:c>
      <x:c r="B9" s="18" t="str">
        <x:v>Python/R/SPSS</x:v>
      </x:c>
      <x:c r="C9" s="18" t="str">
        <x:v>Use the scripts for full model estimation, charts, tables, text report, and PDF output</x:v>
      </x:c>
      <x:c r="D9" s="18"/>
      <x:c r="E9" s="18"/>
      <x:c r="F9" s="18"/>
      <x:c r="G9" s="18"/>
      <x:c r="H9" s="18"/>
      <x:c r="I9" s="18"/>
      <x:c r="J9" s="18"/>
      <x:c r="K9" s="18"/>
    </x:row>
    <x:row r="10">
      <x:c r="A10" s="12" t="str">
        <x:v>Excel note</x:v>
      </x:c>
      <x:c r="B10" s="18" t="str">
        <x:v>Worked formulas</x:v>
      </x:c>
      <x:c r="C10" s="18" t="str">
        <x:v>Workbook demonstrates GLM prediction equations; it is not a replacement for IRLS model fitting</x:v>
      </x:c>
      <x:c r="D10" s="18"/>
      <x:c r="E10" s="18"/>
      <x:c r="F10" s="18"/>
      <x:c r="G10" s="18"/>
      <x:c r="H10" s="18"/>
      <x:c r="I10" s="18"/>
      <x:c r="J10" s="18"/>
      <x:c r="K10" s="18"/>
    </x:row>
    <x:row r="11">
      <x:c r="A11" s="12" t="str">
        <x:v>File placement</x:v>
      </x:c>
      <x:c r="B11" s="18" t="str">
        <x:v>Test folder</x:v>
      </x:c>
      <x:c r="C11" s="18" t="str">
        <x:v>Place this workbook and scripts in the Generalized Linear Model folder with dataset.csv</x:v>
      </x:c>
      <x:c r="D11" s="18"/>
      <x:c r="E11" s="18"/>
      <x:c r="F11" s="18"/>
      <x:c r="G11" s="18"/>
      <x:c r="H11" s="18"/>
      <x:c r="I11" s="18"/>
      <x:c r="J11" s="18"/>
      <x:c r="K11" s="18"/>
    </x:row>
    <x:row r="12">
      <x:c r="A12" s="12" t="str">
        <x:v>Final reporting</x:v>
      </x:c>
      <x:c r="B12" s="18" t="str">
        <x:v>Write-up</x:v>
      </x:c>
      <x:c r="C12" s="18" t="str">
        <x:v>State family, link, outcome, predictors, coefficient scale, confidence interval, and conclusion</x:v>
      </x:c>
      <x:c r="D12" s="18"/>
      <x:c r="E12" s="18"/>
      <x:c r="F12" s="18"/>
      <x:c r="G12" s="18"/>
      <x:c r="H12" s="18"/>
      <x:c r="I12" s="18"/>
      <x:c r="J12" s="18"/>
      <x:c r="K12" s="18"/>
    </x:row>
    <x:row r="13">
      <x:c r="A13" s="18"/>
      <x:c r="B13" s="18"/>
      <x:c r="C13" s="18"/>
      <x:c r="D13" s="18"/>
      <x:c r="E13" s="18"/>
      <x:c r="F13" s="18"/>
      <x:c r="G13" s="18"/>
      <x:c r="H13" s="18"/>
      <x:c r="I13" s="18"/>
      <x:c r="J13" s="18"/>
      <x:c r="K13" s="18"/>
    </x:row>
    <x:row r="14">
      <x:c r="A14" s="18"/>
      <x:c r="B14" s="18"/>
      <x:c r="C14" s="18"/>
      <x:c r="D14" s="18"/>
      <x:c r="E14" s="18"/>
      <x:c r="F14" s="18"/>
      <x:c r="G14" s="18"/>
      <x:c r="H14" s="18"/>
      <x:c r="I14" s="18"/>
      <x:c r="J14" s="18"/>
      <x:c r="K14" s="18"/>
    </x:row>
    <x:row r="15">
      <x:c r="A15" s="18"/>
      <x:c r="B15" s="18"/>
      <x:c r="C15" s="18"/>
      <x:c r="D15" s="18"/>
      <x:c r="E15" s="18"/>
      <x:c r="F15" s="18"/>
      <x:c r="G15" s="18"/>
      <x:c r="H15" s="18"/>
      <x:c r="I15" s="18"/>
      <x:c r="J15" s="18"/>
      <x:c r="K15" s="18"/>
    </x:row>
    <x:row r="16">
      <x:c r="A16" s="18"/>
      <x:c r="B16" s="18"/>
      <x:c r="C16" s="18"/>
      <x:c r="D16" s="18"/>
      <x:c r="E16" s="18"/>
      <x:c r="F16" s="18"/>
      <x:c r="G16" s="18"/>
      <x:c r="H16" s="18"/>
      <x:c r="I16" s="18"/>
      <x:c r="J16" s="18"/>
      <x:c r="K16" s="18"/>
    </x:row>
    <x:row r="17">
      <x:c r="A17" s="18"/>
      <x:c r="B17" s="18"/>
      <x:c r="C17" s="18"/>
      <x:c r="D17" s="18"/>
      <x:c r="E17" s="18"/>
      <x:c r="F17" s="18"/>
      <x:c r="G17" s="18"/>
      <x:c r="H17" s="18"/>
      <x:c r="I17" s="18"/>
      <x:c r="J17" s="18"/>
      <x:c r="K17" s="18"/>
    </x:row>
    <x:row r="18">
      <x:c r="A18" s="18"/>
      <x:c r="B18" s="18"/>
      <x:c r="C18" s="18"/>
      <x:c r="D18" s="18"/>
      <x:c r="E18" s="18"/>
      <x:c r="F18" s="18"/>
      <x:c r="G18" s="18"/>
      <x:c r="H18" s="18"/>
      <x:c r="I18" s="18"/>
      <x:c r="J18" s="18"/>
      <x:c r="K18" s="18"/>
    </x:row>
    <x:row r="19">
      <x:c r="A19" s="18"/>
      <x:c r="B19" s="18"/>
      <x:c r="C19" s="18"/>
      <x:c r="D19" s="18"/>
      <x:c r="E19" s="18"/>
      <x:c r="F19" s="18"/>
      <x:c r="G19" s="18"/>
      <x:c r="H19" s="18"/>
      <x:c r="I19" s="18"/>
      <x:c r="J19" s="18"/>
      <x:c r="K19" s="18"/>
    </x:row>
    <x:row r="20">
      <x:c r="A20" s="18"/>
      <x:c r="B20" s="18"/>
      <x:c r="C20" s="18"/>
      <x:c r="D20" s="18"/>
      <x:c r="E20" s="18"/>
      <x:c r="F20" s="18"/>
      <x:c r="G20" s="18"/>
      <x:c r="H20" s="18"/>
      <x:c r="I20" s="18"/>
      <x:c r="J20" s="18"/>
      <x:c r="K20" s="18"/>
    </x:row>
    <x:row r="21">
      <x:c r="A21" s="18"/>
      <x:c r="B21" s="18"/>
      <x:c r="C21" s="18"/>
      <x:c r="D21" s="18"/>
      <x:c r="E21" s="18"/>
      <x:c r="F21" s="18"/>
      <x:c r="G21" s="18"/>
      <x:c r="H21" s="18"/>
      <x:c r="I21" s="18"/>
      <x:c r="J21" s="18"/>
      <x:c r="K21" s="18"/>
    </x:row>
    <x:row r="22">
      <x:c r="A22" s="18"/>
      <x:c r="B22" s="18"/>
      <x:c r="C22" s="18"/>
      <x:c r="D22" s="18"/>
      <x:c r="E22" s="18"/>
      <x:c r="F22" s="18"/>
      <x:c r="G22" s="18"/>
      <x:c r="H22" s="18"/>
      <x:c r="I22" s="18"/>
      <x:c r="J22" s="18"/>
      <x:c r="K22" s="18"/>
    </x:row>
    <x:row r="23">
      <x:c r="A23" s="18"/>
      <x:c r="B23" s="18"/>
      <x:c r="C23" s="18"/>
      <x:c r="D23" s="18"/>
      <x:c r="E23" s="18"/>
      <x:c r="F23" s="18"/>
      <x:c r="G23" s="18"/>
      <x:c r="H23" s="18"/>
      <x:c r="I23" s="18"/>
      <x:c r="J23" s="18"/>
      <x:c r="K23" s="18"/>
    </x:row>
    <x:row r="24">
      <x:c r="A24" s="18"/>
      <x:c r="B24" s="18"/>
      <x:c r="C24" s="18"/>
      <x:c r="D24" s="18"/>
      <x:c r="E24" s="18"/>
      <x:c r="F24" s="18"/>
      <x:c r="G24" s="18"/>
      <x:c r="H24" s="18"/>
      <x:c r="I24" s="18"/>
      <x:c r="J24" s="18"/>
      <x:c r="K24" s="18"/>
    </x:row>
    <x:row r="25">
      <x:c r="A25" s="18"/>
      <x:c r="B25" s="18"/>
      <x:c r="C25" s="18"/>
      <x:c r="D25" s="18"/>
      <x:c r="E25" s="18"/>
      <x:c r="F25" s="18"/>
      <x:c r="G25" s="18"/>
      <x:c r="H25" s="18"/>
      <x:c r="I25" s="18"/>
      <x:c r="J25" s="18"/>
      <x:c r="K25" s="18"/>
    </x:row>
    <x:row r="26">
      <x:c r="A26" s="18"/>
      <x:c r="B26" s="18"/>
      <x:c r="C26" s="18"/>
      <x:c r="D26" s="18"/>
      <x:c r="E26" s="18"/>
      <x:c r="F26" s="18"/>
      <x:c r="G26" s="18"/>
      <x:c r="H26" s="18"/>
      <x:c r="I26" s="18"/>
      <x:c r="J26" s="18"/>
      <x:c r="K26" s="18"/>
    </x:row>
    <x:row r="27">
      <x:c r="A27" s="18"/>
      <x:c r="B27" s="18"/>
      <x:c r="C27" s="18"/>
      <x:c r="D27" s="18"/>
      <x:c r="E27" s="18"/>
      <x:c r="F27" s="18"/>
      <x:c r="G27" s="18"/>
      <x:c r="H27" s="18"/>
      <x:c r="I27" s="18"/>
      <x:c r="J27" s="18"/>
      <x:c r="K27" s="18"/>
    </x:row>
    <x:row r="28">
      <x:c r="A28" s="18"/>
      <x:c r="B28" s="18"/>
      <x:c r="C28" s="18"/>
      <x:c r="D28" s="18"/>
      <x:c r="E28" s="18"/>
      <x:c r="F28" s="18"/>
      <x:c r="G28" s="18"/>
      <x:c r="H28" s="18"/>
      <x:c r="I28" s="18"/>
      <x:c r="J28" s="18"/>
      <x:c r="K28" s="18"/>
    </x:row>
    <x:row r="29">
      <x:c r="A29" s="18"/>
      <x:c r="B29" s="18"/>
      <x:c r="C29" s="18"/>
      <x:c r="D29" s="18"/>
      <x:c r="E29" s="18"/>
      <x:c r="F29" s="18"/>
      <x:c r="G29" s="18"/>
      <x:c r="H29" s="18"/>
      <x:c r="I29" s="18"/>
      <x:c r="J29" s="18"/>
      <x:c r="K29" s="18"/>
    </x:row>
    <x:row r="30">
      <x:c r="A30" s="18"/>
      <x:c r="B30" s="18"/>
      <x:c r="C30" s="18"/>
      <x:c r="D30" s="18"/>
      <x:c r="E30" s="18"/>
      <x:c r="F30" s="18"/>
      <x:c r="G30" s="18"/>
      <x:c r="H30" s="18"/>
      <x:c r="I30" s="18"/>
      <x:c r="J30" s="18"/>
      <x:c r="K30" s="18"/>
    </x:row>
    <x:row r="31">
      <x:c r="A31" s="18"/>
      <x:c r="B31" s="18"/>
      <x:c r="C31" s="18"/>
      <x:c r="D31" s="18"/>
      <x:c r="E31" s="18"/>
      <x:c r="F31" s="18"/>
      <x:c r="G31" s="18"/>
      <x:c r="H31" s="18"/>
      <x:c r="I31" s="18"/>
      <x:c r="J31" s="18"/>
      <x:c r="K31" s="18"/>
    </x:row>
    <x:row r="32">
      <x:c r="A32" s="18"/>
      <x:c r="B32" s="18"/>
      <x:c r="C32" s="18"/>
      <x:c r="D32" s="18"/>
      <x:c r="E32" s="18"/>
      <x:c r="F32" s="18"/>
      <x:c r="G32" s="18"/>
      <x:c r="H32" s="18"/>
      <x:c r="I32" s="18"/>
      <x:c r="J32" s="18"/>
      <x:c r="K32" s="18"/>
    </x:row>
    <x:row r="33">
      <x:c r="A33" s="18"/>
      <x:c r="B33" s="18"/>
      <x:c r="C33" s="18"/>
      <x:c r="D33" s="18"/>
      <x:c r="E33" s="18"/>
      <x:c r="F33" s="18"/>
      <x:c r="G33" s="18"/>
      <x:c r="H33" s="18"/>
      <x:c r="I33" s="18"/>
      <x:c r="J33" s="18"/>
      <x:c r="K33" s="18"/>
    </x:row>
    <x:row r="34">
      <x:c r="A34" s="18"/>
      <x:c r="B34" s="18"/>
      <x:c r="C34" s="18"/>
      <x:c r="D34" s="18"/>
      <x:c r="E34" s="18"/>
      <x:c r="F34" s="18"/>
      <x:c r="G34" s="18"/>
      <x:c r="H34" s="18"/>
      <x:c r="I34" s="18"/>
      <x:c r="J34" s="18"/>
      <x:c r="K34" s="18"/>
    </x:row>
    <x:row r="35">
      <x:c r="A35" s="18"/>
      <x:c r="B35" s="18"/>
      <x:c r="C35" s="18"/>
      <x:c r="D35" s="18"/>
      <x:c r="E35" s="18"/>
      <x:c r="F35" s="18"/>
      <x:c r="G35" s="18"/>
      <x:c r="H35" s="18"/>
      <x:c r="I35" s="18"/>
      <x:c r="J35" s="18"/>
      <x:c r="K35" s="18"/>
    </x:row>
    <x:row r="36">
      <x:c r="A36" s="18"/>
      <x:c r="B36" s="18"/>
      <x:c r="C36" s="18"/>
      <x:c r="D36" s="18"/>
      <x:c r="E36" s="18"/>
      <x:c r="F36" s="18"/>
      <x:c r="G36" s="18"/>
      <x:c r="H36" s="18"/>
      <x:c r="I36" s="18"/>
      <x:c r="J36" s="18"/>
      <x:c r="K36" s="18"/>
    </x:row>
    <x:row r="37">
      <x:c r="A37" s="18"/>
      <x:c r="B37" s="18"/>
      <x:c r="C37" s="18"/>
      <x:c r="D37" s="18"/>
      <x:c r="E37" s="18"/>
      <x:c r="F37" s="18"/>
      <x:c r="G37" s="18"/>
      <x:c r="H37" s="18"/>
      <x:c r="I37" s="18"/>
      <x:c r="J37" s="18"/>
      <x:c r="K37" s="18"/>
    </x:row>
    <x:row r="38">
      <x:c r="A38" s="18"/>
      <x:c r="B38" s="18"/>
      <x:c r="C38" s="18"/>
      <x:c r="D38" s="18"/>
      <x:c r="E38" s="18"/>
      <x:c r="F38" s="18"/>
      <x:c r="G38" s="18"/>
      <x:c r="H38" s="18"/>
      <x:c r="I38" s="18"/>
      <x:c r="J38" s="18"/>
      <x:c r="K38" s="18"/>
    </x:row>
    <x:row r="39">
      <x:c r="A39" s="18"/>
      <x:c r="B39" s="18"/>
      <x:c r="C39" s="18"/>
      <x:c r="D39" s="18"/>
      <x:c r="E39" s="18"/>
      <x:c r="F39" s="18"/>
      <x:c r="G39" s="18"/>
      <x:c r="H39" s="18"/>
      <x:c r="I39" s="18"/>
      <x:c r="J39" s="18"/>
      <x:c r="K39" s="18"/>
    </x:row>
    <x:row r="40">
      <x:c r="A40" s="18"/>
      <x:c r="B40" s="18"/>
      <x:c r="C40" s="18"/>
      <x:c r="D40" s="18"/>
      <x:c r="E40" s="18"/>
      <x:c r="F40" s="18"/>
      <x:c r="G40" s="18"/>
      <x:c r="H40" s="18"/>
      <x:c r="I40" s="18"/>
      <x:c r="J40" s="18"/>
      <x:c r="K40" s="18"/>
    </x:row>
    <x:row r="41">
      <x:c r="A41" s="18"/>
      <x:c r="B41" s="18"/>
      <x:c r="C41" s="18"/>
      <x:c r="D41" s="18"/>
      <x:c r="E41" s="18"/>
      <x:c r="F41" s="18"/>
      <x:c r="G41" s="18"/>
      <x:c r="H41" s="18"/>
      <x:c r="I41" s="18"/>
      <x:c r="J41" s="18"/>
      <x:c r="K41" s="18"/>
    </x:row>
    <x:row r="42">
      <x:c r="A42" s="18"/>
      <x:c r="B42" s="18"/>
      <x:c r="C42" s="18"/>
      <x:c r="D42" s="18"/>
      <x:c r="E42" s="18"/>
      <x:c r="F42" s="18"/>
      <x:c r="G42" s="18"/>
      <x:c r="H42" s="18"/>
      <x:c r="I42" s="18"/>
      <x:c r="J42" s="18"/>
      <x:c r="K42" s="18"/>
    </x:row>
    <x:row r="43">
      <x:c r="A43" s="18"/>
      <x:c r="B43" s="18"/>
      <x:c r="C43" s="18"/>
      <x:c r="D43" s="18"/>
      <x:c r="E43" s="18"/>
      <x:c r="F43" s="18"/>
      <x:c r="G43" s="18"/>
      <x:c r="H43" s="18"/>
      <x:c r="I43" s="18"/>
      <x:c r="J43" s="18"/>
      <x:c r="K43" s="18"/>
    </x:row>
    <x:row r="44">
      <x:c r="A44" s="18"/>
      <x:c r="B44" s="18"/>
      <x:c r="C44" s="18"/>
      <x:c r="D44" s="18"/>
      <x:c r="E44" s="18"/>
      <x:c r="F44" s="18"/>
      <x:c r="G44" s="18"/>
      <x:c r="H44" s="18"/>
      <x:c r="I44" s="18"/>
      <x:c r="J44" s="18"/>
      <x:c r="K44" s="18"/>
    </x:row>
    <x:row r="45">
      <x:c r="A45" s="18"/>
      <x:c r="B45" s="18"/>
      <x:c r="C45" s="18"/>
      <x:c r="D45" s="18"/>
      <x:c r="E45" s="18"/>
      <x:c r="F45" s="18"/>
      <x:c r="G45" s="18"/>
      <x:c r="H45" s="18"/>
      <x:c r="I45" s="18"/>
      <x:c r="J45" s="18"/>
      <x:c r="K45" s="18"/>
    </x:row>
    <x:row r="46">
      <x:c r="A46" s="18"/>
      <x:c r="B46" s="18"/>
      <x:c r="C46" s="18"/>
      <x:c r="D46" s="18"/>
      <x:c r="E46" s="18"/>
      <x:c r="F46" s="18"/>
      <x:c r="G46" s="18"/>
      <x:c r="H46" s="18"/>
      <x:c r="I46" s="18"/>
      <x:c r="J46" s="18"/>
      <x:c r="K46" s="18"/>
    </x:row>
    <x:row r="47">
      <x:c r="A47" s="18"/>
      <x:c r="B47" s="18"/>
      <x:c r="C47" s="18"/>
      <x:c r="D47" s="18"/>
      <x:c r="E47" s="18"/>
      <x:c r="F47" s="18"/>
      <x:c r="G47" s="18"/>
      <x:c r="H47" s="18"/>
      <x:c r="I47" s="18"/>
      <x:c r="J47" s="18"/>
      <x:c r="K47" s="18"/>
    </x:row>
    <x:row r="48">
      <x:c r="A48" s="18"/>
      <x:c r="B48" s="18"/>
      <x:c r="C48" s="18"/>
      <x:c r="D48" s="18"/>
      <x:c r="E48" s="18"/>
      <x:c r="F48" s="18"/>
      <x:c r="G48" s="18"/>
      <x:c r="H48" s="18"/>
      <x:c r="I48" s="18"/>
      <x:c r="J48" s="18"/>
      <x:c r="K48" s="18"/>
    </x:row>
    <x:row r="49">
      <x:c r="A49" s="18"/>
      <x:c r="B49" s="18"/>
      <x:c r="C49" s="18"/>
      <x:c r="D49" s="18"/>
      <x:c r="E49" s="18"/>
      <x:c r="F49" s="18"/>
      <x:c r="G49" s="18"/>
      <x:c r="H49" s="18"/>
      <x:c r="I49" s="18"/>
      <x:c r="J49" s="18"/>
      <x:c r="K49" s="18"/>
    </x:row>
    <x:row r="50">
      <x:c r="A50" s="18"/>
      <x:c r="B50" s="18"/>
      <x:c r="C50" s="18"/>
      <x:c r="D50" s="18"/>
      <x:c r="E50" s="18"/>
      <x:c r="F50" s="18"/>
      <x:c r="G50" s="18"/>
      <x:c r="H50" s="18"/>
      <x:c r="I50" s="18"/>
      <x:c r="J50" s="18"/>
      <x:c r="K50" s="18"/>
    </x:row>
    <x:row r="51">
      <x:c r="A51" s="18"/>
      <x:c r="B51" s="18"/>
      <x:c r="C51" s="18"/>
      <x:c r="D51" s="18"/>
      <x:c r="E51" s="18"/>
      <x:c r="F51" s="18"/>
      <x:c r="G51" s="18"/>
      <x:c r="H51" s="18"/>
      <x:c r="I51" s="18"/>
      <x:c r="J51" s="18"/>
      <x:c r="K51" s="18"/>
    </x:row>
    <x:row r="52">
      <x:c r="A52" s="18"/>
      <x:c r="B52" s="18"/>
      <x:c r="C52" s="18"/>
      <x:c r="D52" s="18"/>
      <x:c r="E52" s="18"/>
      <x:c r="F52" s="18"/>
      <x:c r="G52" s="18"/>
      <x:c r="H52" s="18"/>
      <x:c r="I52" s="18"/>
      <x:c r="J52" s="18"/>
      <x:c r="K52" s="18"/>
    </x:row>
    <x:row r="53">
      <x:c r="A53" s="18"/>
      <x:c r="B53" s="18"/>
      <x:c r="C53" s="18"/>
      <x:c r="D53" s="18"/>
      <x:c r="E53" s="18"/>
      <x:c r="F53" s="18"/>
      <x:c r="G53" s="18"/>
      <x:c r="H53" s="18"/>
      <x:c r="I53" s="18"/>
      <x:c r="J53" s="18"/>
      <x:c r="K53" s="18"/>
    </x:row>
    <x:row r="54">
      <x:c r="A54" s="18"/>
      <x:c r="B54" s="18"/>
      <x:c r="C54" s="18"/>
      <x:c r="D54" s="18"/>
      <x:c r="E54" s="18"/>
      <x:c r="F54" s="18"/>
      <x:c r="G54" s="18"/>
      <x:c r="H54" s="18"/>
      <x:c r="I54" s="18"/>
      <x:c r="J54" s="18"/>
      <x:c r="K54" s="18"/>
    </x:row>
    <x:row r="55">
      <x:c r="A55" s="18"/>
      <x:c r="B55" s="18"/>
      <x:c r="C55" s="18"/>
      <x:c r="D55" s="18"/>
      <x:c r="E55" s="18"/>
      <x:c r="F55" s="18"/>
      <x:c r="G55" s="18"/>
      <x:c r="H55" s="18"/>
      <x:c r="I55" s="18"/>
      <x:c r="J55" s="18"/>
      <x:c r="K55" s="18"/>
    </x:row>
    <x:row r="56">
      <x:c r="A56" s="18"/>
      <x:c r="B56" s="18"/>
      <x:c r="C56" s="18"/>
      <x:c r="D56" s="18"/>
      <x:c r="E56" s="18"/>
      <x:c r="F56" s="18"/>
      <x:c r="G56" s="18"/>
      <x:c r="H56" s="18"/>
      <x:c r="I56" s="18"/>
      <x:c r="J56" s="18"/>
      <x:c r="K56" s="18"/>
    </x:row>
    <x:row r="57">
      <x:c r="A57" s="18"/>
      <x:c r="B57" s="18"/>
      <x:c r="C57" s="18"/>
      <x:c r="D57" s="18"/>
      <x:c r="E57" s="18"/>
      <x:c r="F57" s="18"/>
      <x:c r="G57" s="18"/>
      <x:c r="H57" s="18"/>
      <x:c r="I57" s="18"/>
      <x:c r="J57" s="18"/>
      <x:c r="K57" s="18"/>
    </x:row>
    <x:row r="58">
      <x:c r="A58" s="18"/>
      <x:c r="B58" s="18"/>
      <x:c r="C58" s="18"/>
      <x:c r="D58" s="18"/>
      <x:c r="E58" s="18"/>
      <x:c r="F58" s="18"/>
      <x:c r="G58" s="18"/>
      <x:c r="H58" s="18"/>
      <x:c r="I58" s="18"/>
      <x:c r="J58" s="18"/>
      <x:c r="K58" s="18"/>
    </x:row>
    <x:row r="59">
      <x:c r="A59" s="18"/>
      <x:c r="B59" s="18"/>
      <x:c r="C59" s="18"/>
      <x:c r="D59" s="18"/>
      <x:c r="E59" s="18"/>
      <x:c r="F59" s="18"/>
      <x:c r="G59" s="18"/>
      <x:c r="H59" s="18"/>
      <x:c r="I59" s="18"/>
      <x:c r="J59" s="18"/>
      <x:c r="K59" s="18"/>
    </x:row>
    <x:row r="60">
      <x:c r="A60" s="18"/>
      <x:c r="B60" s="18"/>
      <x:c r="C60" s="18"/>
      <x:c r="D60" s="18"/>
      <x:c r="E60" s="18"/>
      <x:c r="F60" s="18"/>
      <x:c r="G60" s="18"/>
      <x:c r="H60" s="18"/>
      <x:c r="I60" s="18"/>
      <x:c r="J60" s="18"/>
      <x:c r="K60" s="18"/>
    </x:row>
  </x:sheetData>
  <x:mergeCells>
    <x:mergeCell ref="A1:H1"/>
  </x:mergeCells>
  <x:pageMargins left="0.7" right="0.7" top="0.75" bottom="0.75" header="0.3" footer="0.3"/>
</x:worksheet>
</file>