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tables/table3.xml" ContentType="application/vnd.openxmlformats-officedocument.spreadsheetml.table+xml"/>
  <Override PartName="/xl/worksheets/sheet5.xml" ContentType="application/vnd.openxmlformats-officedocument.spreadsheetml.worksheet+xml"/>
  <Override PartName="/xl/tables/table4.xml" ContentType="application/vnd.openxmlformats-officedocument.spreadsheetml.table+xml"/>
  <Override PartName="/xl/worksheets/sheet6.xml" ContentType="application/vnd.openxmlformats-officedocument.spreadsheetml.worksheet+xml"/>
  <Override PartName="/xl/tables/table5.xml" ContentType="application/vnd.openxmlformats-officedocument.spreadsheetml.tabl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51cd9169709445c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ADME" sheetId="1" r:id="Racfb8172506743ca"/>
    <x:sheet xmlns:r="http://schemas.openxmlformats.org/officeDocument/2006/relationships" name="Model Summary" sheetId="2" r:id="R349e4f6fc6534877"/>
    <x:sheet xmlns:r="http://schemas.openxmlformats.org/officeDocument/2006/relationships" name="Coefficients" sheetId="3" r:id="Rea6213b52c2844f2"/>
    <x:sheet xmlns:r="http://schemas.openxmlformats.org/officeDocument/2006/relationships" name="Data and Formulas" sheetId="4" r:id="Rad5d5fa0bed94e08"/>
    <x:sheet xmlns:r="http://schemas.openxmlformats.org/officeDocument/2006/relationships" name="Fixed Effect Groups" sheetId="5" r:id="R9a6afa9648ff4d24"/>
    <x:sheet xmlns:r="http://schemas.openxmlformats.org/officeDocument/2006/relationships" name="Nested Tests" sheetId="6" r:id="R3dcd23ebfe924a13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0.000000"/>
    <x:numFmt numFmtId="201" formatCode="0.000"/>
  </x:numFmts>
  <x:fonts count="4">
    <x:font>
      <x:sz val="11"/>
      <x:name val="Carlito"/>
    </x:font>
    <x:font>
      <x:b/>
      <x:sz val="14"/>
      <x:color rgb="FFFFFFFF"/>
      <x:name val="Carlito"/>
    </x:font>
    <x:font>
      <x:b/>
      <x:sz val="11"/>
      <x:color rgb="FF1F4E79"/>
      <x:name val="Carlito"/>
    </x:font>
    <x:font>
      <x:b/>
      <x:sz val="11"/>
      <x:color rgb="FFFFFFFF"/>
      <x:name val="Carlito"/>
    </x:font>
  </x:fonts>
  <x:fills count="5">
    <x:fill>
      <x:patternFill patternType="none"/>
    </x:fill>
    <x:fill>
      <x:patternFill patternType="gray125"/>
    </x:fill>
    <x:fill>
      <x:patternFill patternType="solid">
        <x:fgColor rgb="FF0F766E"/>
      </x:patternFill>
    </x:fill>
    <x:fill>
      <x:patternFill patternType="solid">
        <x:fgColor rgb="FFD9EAF7"/>
      </x:patternFill>
    </x:fill>
    <x:fill>
      <x:patternFill patternType="solid">
        <x:fgColor rgb="FF1F4E79"/>
      </x:patternFill>
    </x:fill>
  </x:fills>
  <x:borders count="2">
    <x:border/>
    <x:border/>
  </x:borders>
  <x:cellStyleXfs count="1">
    <x:xf numFmtId="0" fontId="0" fillId="0" borderId="0"/>
  </x:cellStyleXfs>
  <x:cellXfs count="38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left" wrapText="1"/>
    </x:xf>
    <x:xf numFmtId="0" fontId="1" fillId="2" borderId="0" xfId="0" applyNumberFormat="1" applyFont="1" applyFill="1" applyBorder="1" applyAlignment="1">
      <x:alignment horizontal="left" vertical="center" wrapText="1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left" wrapText="1"/>
    </x:xf>
    <x:xf numFmtId="0" fontId="1" fillId="2" borderId="1" xfId="0" applyNumberFormat="1" applyFont="1" applyFill="1" applyBorder="1" applyAlignment="1">
      <x:alignment horizontal="left" vertical="center" wrapText="1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2" fillId="3" borderId="0" xfId="0" applyNumberFormat="1" applyFont="1" applyFill="1" applyBorder="1" applyAlignment="1">
      <x:alignment horizontal="center" wrapText="1"/>
    </x:xf>
    <x:xf numFmtId="0" fontId="2" fillId="3" borderId="0" xfId="0" applyNumberFormat="1" applyFont="1" applyFill="1" applyBorder="1" applyAlignment="1">
      <x:alignment horizontal="center" vertical="center" wrapText="1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wrapText="1"/>
    </x:xf>
    <x:xf numFmtId="0" fontId="2" fillId="3" borderId="1" xfId="0" applyNumberFormat="1" applyFont="1" applyFill="1" applyBorder="1" applyAlignment="1">
      <x:alignment horizontal="center" wrapText="1"/>
    </x:xf>
    <x:xf numFmtId="0" fontId="2" fillId="3" borderId="1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wrapText="1"/>
    </x:xf>
    <x:xf numFmtId="0" fontId="3" fillId="4" borderId="0" xfId="0" applyNumberFormat="1" applyFont="1" applyFill="1" applyBorder="1" applyAlignment="1">
      <x:alignment horizontal="center" wrapText="1"/>
    </x:xf>
    <x:xf numFmtId="0" fontId="3" fillId="4" borderId="0" xfId="0" applyNumberFormat="1" applyFont="1" applyFill="1" applyBorder="1" applyAlignment="1">
      <x:alignment horizontal="center" vertical="center" wrapText="1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wrapText="1"/>
    </x:xf>
    <x:xf numFmtId="0" fontId="3" fillId="4" borderId="1" xfId="0" applyNumberFormat="1" applyFont="1" applyFill="1" applyBorder="1" applyAlignment="1">
      <x:alignment horizontal="center" wrapText="1"/>
    </x:xf>
    <x:xf numFmtId="0" fontId="3" fillId="4" borderId="1" xfId="0" applyNumberFormat="1" applyFont="1" applyFill="1" applyBorder="1" applyAlignment="1">
      <x:alignment horizontal="center" vertical="center" wrapText="1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1" fontId="0" fillId="0" borderId="0" xfId="0" applyNumberFormat="1" applyFont="1" applyFill="1" applyBorder="1"/>
    <x:xf numFmtId="201" fontId="0" fillId="0" borderId="1" xfId="0" applyNumberFormat="1" applyFont="1" applyFill="1" applyBorder="1"/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e37e99afcc9044f8" /><Relationship Type="http://schemas.openxmlformats.org/officeDocument/2006/relationships/theme" Target="/xl/theme/theme1.xml" Id="R3d781271b9a3468d" /><Relationship Type="http://schemas.openxmlformats.org/officeDocument/2006/relationships/sharedStrings" Target="/xl/sharedStrings.xml" Id="Rf9ea07c83d7b41b1" /><Relationship Type="http://schemas.openxmlformats.org/officeDocument/2006/relationships/worksheet" Target="/xl/worksheets/sheet1.xml" Id="Racfb8172506743ca" /><Relationship Type="http://schemas.openxmlformats.org/officeDocument/2006/relationships/worksheet" Target="/xl/worksheets/sheet2.xml" Id="R349e4f6fc6534877" /><Relationship Type="http://schemas.openxmlformats.org/officeDocument/2006/relationships/worksheet" Target="/xl/worksheets/sheet3.xml" Id="Rea6213b52c2844f2" /><Relationship Type="http://schemas.openxmlformats.org/officeDocument/2006/relationships/worksheet" Target="/xl/worksheets/sheet4.xml" Id="Rad5d5fa0bed94e08" /><Relationship Type="http://schemas.openxmlformats.org/officeDocument/2006/relationships/worksheet" Target="/xl/worksheets/sheet5.xml" Id="R9a6afa9648ff4d24" /><Relationship Type="http://schemas.openxmlformats.org/officeDocument/2006/relationships/worksheet" Target="/xl/worksheets/sheet6.xml" Id="R3dcd23ebfe924a13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7f73afa165f54f47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Adjusted R squared by model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adjusted_r_squared</c:v>
          </c:tx>
          <c:cat>
            <c:strRef>
              <c:f>'Model Summary'!$O$16:$O$18</c:f>
              <c:strCache>
                <c:ptCount val="0"/>
              </c:strCache>
            </c:strRef>
          </c:cat>
          <c:val>
            <c:numRef>
              <c:f>'Model Summary'!$P$16:$P$18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4</xdr:col>
      <xdr:colOff>0</xdr:colOff>
      <xdr:row>2</xdr:row>
      <xdr:rowOff>0</xdr:rowOff>
    </xdr:from>
    <xdr:to>
      <xdr:col>13</xdr:col>
      <xdr:colOff>0</xdr:colOff>
      <xdr:row>13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7f73afa165f54f47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2" name="ModelComparisonTable" displayName="ModelComparisonTable" ref="A15:L18" headerRowCount="1">
  <x:tableColumns count="12">
    <x:tableColumn id="1" name="model"/>
    <x:tableColumn id="2" name="n"/>
    <x:tableColumn id="3" name="df_model"/>
    <x:tableColumn id="4" name="df_residual"/>
    <x:tableColumn id="5" name="r_squared"/>
    <x:tableColumn id="6" name="adjusted_r_squared"/>
    <x:tableColumn id="7" name="rmse"/>
    <x:tableColumn id="8" name="mae"/>
    <x:tableColumn id="9" name="f_statistic"/>
    <x:tableColumn id="10" name="f_p_value"/>
    <x:tableColumn id="11" name="aic"/>
    <x:tableColumn id="12" name="bic"/>
  </x:tableColumns>
  <x:tableStyleInfo name="TableStyleMedium2" showRowStripes="1"/>
</x:table>
</file>

<file path=xl/tables/table2.xml><?xml version="1.0" encoding="utf-8"?>
<x:table xmlns:x="http://schemas.openxmlformats.org/spreadsheetml/2006/main" id="1" name="CoefficientsTable" displayName="CoefficientsTable" ref="A1:I14" headerRowCount="1">
  <x:tableColumns count="9">
    <x:tableColumn id="1" name="term"/>
    <x:tableColumn id="2" name="coefficient"/>
    <x:tableColumn id="3" name="standard_error"/>
    <x:tableColumn id="4" name="t_value"/>
    <x:tableColumn id="5" name="p_value"/>
    <x:tableColumn id="6" name="ci95_lower"/>
    <x:tableColumn id="7" name="ci95_upper"/>
    <x:tableColumn id="8" name="term_type"/>
    <x:tableColumn id="9" name="decision_alpha_0_05"/>
  </x:tableColumns>
  <x:tableStyleInfo name="TableStyleMedium2" showRowStripes="1"/>
</x:table>
</file>

<file path=xl/tables/table3.xml><?xml version="1.0" encoding="utf-8"?>
<x:table xmlns:x="http://schemas.openxmlformats.org/spreadsheetml/2006/main" id="5" name="FixedEffectsWorkedDataTable" displayName="FixedEffectsWorkedDataTable" ref="A1:V650" headerRowCount="1">
  <x:tableColumns count="22">
    <x:tableColumn id="1" name="G3"/>
    <x:tableColumn id="2" name="G1"/>
    <x:tableColumn id="3" name="G2"/>
    <x:tableColumn id="4" name="studytime"/>
    <x:tableColumn id="5" name="failures"/>
    <x:tableColumn id="6" name="absences"/>
    <x:tableColumn id="7" name="age"/>
    <x:tableColumn id="8" name="Medu"/>
    <x:tableColumn id="9" name="Fedu"/>
    <x:tableColumn id="10" name="school"/>
    <x:tableColumn id="11" name="sex"/>
    <x:tableColumn id="12" name="address"/>
    <x:tableColumn id="13" name="higher"/>
    <x:tableColumn id="14" name="dummy_school_MS"/>
    <x:tableColumn id="15" name="dummy_sex_M"/>
    <x:tableColumn id="16" name="dummy_address_U"/>
    <x:tableColumn id="17" name="dummy_higher_yes"/>
    <x:tableColumn id="18" name="predicted_fixed_effects"/>
    <x:tableColumn id="19" name="residual"/>
    <x:tableColumn id="20" name="squared_residual"/>
    <x:tableColumn id="21" name="absolute_residual"/>
    <x:tableColumn id="22" name="total_deviation_squared"/>
  </x:tableColumns>
  <x:tableStyleInfo name="TableStyleMedium2" showRowStripes="1"/>
</x:table>
</file>

<file path=xl/tables/table4.xml><?xml version="1.0" encoding="utf-8"?>
<x:table xmlns:x="http://schemas.openxmlformats.org/spreadsheetml/2006/main" id="4" name="FixedEffectGroupsTable" displayName="FixedEffectGroupsTable" ref="A1:F3" headerRowCount="1">
  <x:tableColumns count="6">
    <x:tableColumn id="1" name="school"/>
    <x:tableColumn id="2" name="n"/>
    <x:tableColumn id="3" name="outcome_mean"/>
    <x:tableColumn id="4" name="fitted_mean"/>
    <x:tableColumn id="5" name="residual_mean"/>
    <x:tableColumn id="6" name="outcome_sd"/>
  </x:tableColumns>
  <x:tableStyleInfo name="TableStyleMedium2" showRowStripes="1"/>
</x:table>
</file>

<file path=xl/tables/table5.xml><?xml version="1.0" encoding="utf-8"?>
<x:table xmlns:x="http://schemas.openxmlformats.org/spreadsheetml/2006/main" id="3" name="NestedTestsTable" displayName="NestedTestsTable" ref="A1:F4" headerRowCount="1">
  <x:tableColumns count="6">
    <x:tableColumn id="1" name="smaller_model"/>
    <x:tableColumn id="2" name="larger_model"/>
    <x:tableColumn id="3" name="f_value"/>
    <x:tableColumn id="4" name="df_difference"/>
    <x:tableColumn id="5" name="p_value"/>
    <x:tableColumn id="6" name="decision_alpha_0_05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2.xml.rels>&#65279;<?xml version="1.0" encoding="utf-8"?><Relationships xmlns="http://schemas.openxmlformats.org/package/2006/relationships"><Relationship Type="http://schemas.openxmlformats.org/officeDocument/2006/relationships/drawing" Target="/xl/drawings/drawing1.xml" Id="Reefff30be61b4c00" /><Relationship Type="http://schemas.openxmlformats.org/officeDocument/2006/relationships/table" Target="/xl/tables/table1.xml" Id="R8753e52ad2ca4c98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2.xml" Id="R7f65c70ba881447d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table" Target="/xl/tables/table3.xml" Id="R9c409a64106247c8" /></Relationships>
</file>

<file path=xl/worksheets/_rels/sheet5.xml.rels>&#65279;<?xml version="1.0" encoding="utf-8"?><Relationships xmlns="http://schemas.openxmlformats.org/package/2006/relationships"><Relationship Type="http://schemas.openxmlformats.org/officeDocument/2006/relationships/table" Target="/xl/tables/table4.xml" Id="Ree7d9212dc70455f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table" Target="/xl/tables/table5.xml" Id="R15da27d8a8a34023" /></Relationships>
</file>

<file path=xl/worksheets/sheet1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90" hidden="0" customWidth="1"/>
  </x:cols>
  <x:sheetData>
    <x:row r="1">
      <x:c r="A1" s="6" t="str">
        <x:v>Fixed Effects Regression - Worked Excel File</x:v>
      </x:c>
    </x:row>
    <x:row r="3">
      <x:c r="A3" s="16" t="str">
        <x:v>Test folder</x:v>
      </x:c>
      <x:c r="B3" s="22" t="str">
        <x:v>D:\DATA ANALYSIS\H Regression Tests and Models\Fixed Effects Regression</x:v>
      </x:c>
    </x:row>
    <x:row r="4">
      <x:c r="A4" s="16" t="str">
        <x:v>Outcome</x:v>
      </x:c>
      <x:c r="B4" s="22" t="str">
        <x:v>G3</x:v>
      </x:c>
    </x:row>
    <x:row r="5">
      <x:c r="A5" s="16" t="str">
        <x:v>Numeric predictors</x:v>
      </x:c>
      <x:c r="B5" s="22" t="str">
        <x:v>G1, G2, studytime, failures, absences, age, Medu, Fedu</x:v>
      </x:c>
    </x:row>
    <x:row r="6">
      <x:c r="A6" s="16" t="str">
        <x:v>Fixed effects</x:v>
      </x:c>
      <x:c r="B6" s="22" t="str">
        <x:v>school, sex, address, higher</x:v>
      </x:c>
    </x:row>
    <x:row r="7">
      <x:c r="A7" s="16" t="str">
        <x:v>Model</x:v>
      </x:c>
      <x:c r="B7" s="22" t="str">
        <x:v>Multi-way fixed effects using dummy-variable regression</x:v>
      </x:c>
    </x:row>
    <x:row r="8">
      <x:c r="A8" s="16" t="str">
        <x:v>Generated outputs</x:v>
      </x:c>
      <x:c r="B8" s="22" t="str">
        <x:v>Python/R/SPSS scripts plus worked Excel file</x:v>
      </x:c>
    </x:row>
    <x:row r="9">
      <x:c r="A9" s="16" t="str">
        <x:v>Formula note</x:v>
      </x:c>
      <x:c r="B9" s="22" t="str">
        <x:v>Prediction and residual columns in Data and Formulas are Excel formulas.</x:v>
      </x:c>
    </x:row>
    <x:row r="10">
      <x:c r="A10" s="16" t="str">
        <x:v>Interpretation</x:v>
      </x:c>
      <x:c r="B10" s="22" t="str">
        <x:v>Numeric coefficients estimate outcome change after fixed effects are controlled.</x:v>
      </x:c>
    </x:row>
    <x:row r="11">
      <x:c r="A11" s="16" t="str">
        <x:v>Decision rule</x:v>
      </x:c>
      <x:c r="B11" s="22" t="str">
        <x:v>Compare adjusted R² and nested F-tests to decide whether fixed effects improve model fit.</x:v>
      </x:c>
    </x:row>
    <x:row r="12">
      <x:c r="A12" s="16" t="str">
        <x:v>Data source</x:v>
      </x:c>
      <x:c r="B12" s="22" t="str">
        <x:v>dataset.csv in the Fixed Effects Regression folder</x:v>
      </x:c>
    </x:row>
  </x:sheetData>
  <x:mergeCells>
    <x:mergeCell ref="A1:H1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34" hidden="0" customWidth="1"/>
    <x:col min="2" max="2" width="32" hidden="0" customWidth="1"/>
    <x:col min="3" max="3" width="58" hidden="0" customWidth="1"/>
  </x:cols>
  <x:sheetData>
    <x:row r="1">
      <x:c r="A1" s="6" t="str">
        <x:v>Fixed Effects Regression Summary</x:v>
      </x:c>
      <x:c r="C1" s="22"/>
    </x:row>
    <x:row r="3">
      <x:c r="A3" s="28" t="str">
        <x:v>Metric</x:v>
      </x:c>
      <x:c r="B3" s="28" t="str">
        <x:v>Excel Formula / Value</x:v>
      </x:c>
      <x:c r="C3" s="28" t="str">
        <x:v>Description</x:v>
      </x:c>
    </x:row>
    <x:row r="4">
      <x:c r="A4" s="16" t="str">
        <x:v>N</x:v>
      </x:c>
      <x:c r="B4" s="34" t="n">
        <x:f>COUNT('Data and Formulas'!$A$2:$A$650)</x:f>
        <x:v>649</x:v>
      </x:c>
      <x:c r="C4" t="str">
        <x:v>Number of complete observations</x:v>
      </x:c>
    </x:row>
    <x:row r="5">
      <x:c r="A5" s="16" t="str">
        <x:v>Parameters excluding intercept (k)</x:v>
      </x:c>
      <x:c r="B5" s="34" t="n">
        <x:v>12</x:v>
      </x:c>
      <x:c r="C5" t="str">
        <x:v>Number of predictors and fixed effect dummies</x:v>
      </x:c>
    </x:row>
    <x:row r="6">
      <x:c r="A6" s="16" t="str">
        <x:v>SSE</x:v>
      </x:c>
      <x:c r="B6" s="34" t="n">
        <x:f>SUM('Data and Formulas'!$T$2:$T$650)</x:f>
        <x:v>996.5545414807561</x:v>
      </x:c>
      <x:c r="C6" t="str">
        <x:v>Sum of squared errors</x:v>
      </x:c>
    </x:row>
    <x:row r="7">
      <x:c r="A7" s="16" t="str">
        <x:v>SST</x:v>
      </x:c>
      <x:c r="B7" s="34" t="n">
        <x:f>SUM('Data and Formulas'!$V$2:$V$650)</x:f>
        <x:v>6763.266563944529</x:v>
      </x:c>
      <x:c r="C7" t="str">
        <x:v>Total sum of squares around observed mean</x:v>
      </x:c>
    </x:row>
    <x:row r="8">
      <x:c r="A8" s="16" t="str">
        <x:v>R squared</x:v>
      </x:c>
      <x:c r="B8" s="34" t="n">
        <x:f>1-B6/B7</x:f>
        <x:v>0.8526518906125242</x:v>
      </x:c>
      <x:c r="C8" t="str">
        <x:v>1 - SSE/SST</x:v>
      </x:c>
    </x:row>
    <x:row r="9">
      <x:c r="A9" s="16" t="str">
        <x:v>Adjusted R squared</x:v>
      </x:c>
      <x:c r="B9" s="34" t="n">
        <x:f>1-(1-B8)*(B4-1)/(B4-B5-1)</x:f>
        <x:v>0.8498717376052134</x:v>
      </x:c>
      <x:c r="C9" t="str">
        <x:v>Penalty-adjusted model fit</x:v>
      </x:c>
    </x:row>
    <x:row r="10">
      <x:c r="A10" s="16" t="str">
        <x:v>RMSE</x:v>
      </x:c>
      <x:c r="B10" s="34" t="n">
        <x:f>SQRT(B6/B4)</x:f>
        <x:v>1.2391622881590685</x:v>
      </x:c>
      <x:c r="C10" t="str">
        <x:v>Root mean squared error</x:v>
      </x:c>
    </x:row>
    <x:row r="11">
      <x:c r="A11" s="16" t="str">
        <x:v>MAE</x:v>
      </x:c>
      <x:c r="B11" s="34" t="n">
        <x:f>AVERAGE('Data and Formulas'!$U$2:$U$650)</x:f>
        <x:v>0.7774224224094805</x:v>
      </x:c>
      <x:c r="C11" t="str">
        <x:v>Mean absolute error</x:v>
      </x:c>
    </x:row>
    <x:row r="12">
      <x:c r="A12" s="16" t="str">
        <x:v>Best Python model by adjusted R²</x:v>
      </x:c>
      <x:c r="B12" s="34" t="str">
        <x:v>Multi-way fixed effects</x:v>
      </x:c>
      <x:c r="C12" t="str">
        <x:v>From Python output</x:v>
      </x:c>
    </x:row>
    <x:row r="15">
      <x:c r="A15" s="28" t="str">
        <x:v>model</x:v>
      </x:c>
      <x:c r="B15" s="28" t="str">
        <x:v>n</x:v>
      </x:c>
      <x:c r="C15" s="28" t="str">
        <x:v>df_model</x:v>
      </x:c>
      <x:c r="D15" s="28" t="str">
        <x:v>df_residual</x:v>
      </x:c>
      <x:c r="E15" s="28" t="str">
        <x:v>r_squared</x:v>
      </x:c>
      <x:c r="F15" s="28" t="str">
        <x:v>adjusted_r_squared</x:v>
      </x:c>
      <x:c r="G15" s="28" t="str">
        <x:v>rmse</x:v>
      </x:c>
      <x:c r="H15" s="28" t="str">
        <x:v>mae</x:v>
      </x:c>
      <x:c r="I15" s="28" t="str">
        <x:v>f_statistic</x:v>
      </x:c>
      <x:c r="J15" s="28" t="str">
        <x:v>f_p_value</x:v>
      </x:c>
      <x:c r="K15" s="28" t="str">
        <x:v>aic</x:v>
      </x:c>
      <x:c r="L15" s="28" t="str">
        <x:v>bic</x:v>
      </x:c>
      <x:c r="O15" s="28" t="str">
        <x:v>model</x:v>
      </x:c>
      <x:c r="P15" s="28" t="str">
        <x:v>adjusted_r_squared</x:v>
      </x:c>
    </x:row>
    <x:row r="16">
      <x:c r="A16" t="str">
        <x:v>Pooled OLS</x:v>
      </x:c>
      <x:c r="B16" t="str">
        <x:v>649</x:v>
      </x:c>
      <x:c r="C16" t="str">
        <x:v>8.0</x:v>
      </x:c>
      <x:c r="D16" t="str">
        <x:v>640.0</x:v>
      </x:c>
      <x:c r="E16" s="34" t="str">
        <x:v>0.85077719824595</x:v>
      </x:c>
      <x:c r="F16" s="34" t="str">
        <x:v>0.8489119132240244</x:v>
      </x:c>
      <x:c r="G16" s="34" t="str">
        <x:v>1.2470202300100732</x:v>
      </x:c>
      <x:c r="H16" s="34" t="str">
        <x:v>0.7800188926695751</x:v>
      </x:c>
      <x:c r="I16" s="34" t="str">
        <x:v>456.1110973633674</x:v>
      </x:c>
      <x:c r="J16" s="34" t="str">
        <x:v>1.4548980409187097e-258</x:v>
      </x:c>
      <x:c r="K16" s="34" t="str">
        <x:v>2146.3246586829064</x:v>
      </x:c>
      <x:c r="L16" s="34" t="str">
        <x:v>2186.603553133243</x:v>
      </x:c>
      <x:c r="O16" t="str">
        <x:v>Pooled OLS</x:v>
      </x:c>
      <x:c r="P16" t="n">
        <x:v>0.8489119132240244</x:v>
      </x:c>
    </x:row>
    <x:row r="17">
      <x:c r="A17" t="str">
        <x:v>One-way fixed effects</x:v>
      </x:c>
      <x:c r="B17" t="str">
        <x:v>649</x:v>
      </x:c>
      <x:c r="C17" t="str">
        <x:v>9.0</x:v>
      </x:c>
      <x:c r="D17" t="str">
        <x:v>639.0</x:v>
      </x:c>
      <x:c r="E17" s="34" t="str">
        <x:v>0.8514080610785912</x:v>
      </x:c>
      <x:c r="F17" s="34" t="str">
        <x:v>0.8493152168684306</x:v>
      </x:c>
      <x:c r="G17" s="34" t="str">
        <x:v>1.2443814511480191</x:v>
      </x:c>
      <x:c r="H17" s="34" t="str">
        <x:v>0.778888409992972</x:v>
      </x:c>
      <x:c r="I17" s="34" t="str">
        <x:v>406.8186523129789</x:v>
      </x:c>
      <x:c r="J17" s="34" t="str">
        <x:v>8.307231007574239e-258</x:v>
      </x:c>
      <x:c r="K17" s="34" t="str">
        <x:v>2145.5750930310637</x:v>
      </x:c>
      <x:c r="L17" s="34" t="str">
        <x:v>2190.3294201981043</x:v>
      </x:c>
      <x:c r="O17" t="str">
        <x:v>One-way fixed effects</x:v>
      </x:c>
      <x:c r="P17" t="n">
        <x:v>0.8493152168684306</x:v>
      </x:c>
    </x:row>
    <x:row r="18">
      <x:c r="A18" t="str">
        <x:v>Multi-way fixed effects</x:v>
      </x:c>
      <x:c r="B18" t="str">
        <x:v>649</x:v>
      </x:c>
      <x:c r="C18" t="str">
        <x:v>12.0</x:v>
      </x:c>
      <x:c r="D18" t="str">
        <x:v>636.0</x:v>
      </x:c>
      <x:c r="E18" s="34" t="str">
        <x:v>0.852651890612524</x:v>
      </x:c>
      <x:c r="F18" s="34" t="str">
        <x:v>0.8498717376052132</x:v>
      </x:c>
      <x:c r="G18" s="34" t="str">
        <x:v>1.239162288159069</x:v>
      </x:c>
      <x:c r="H18" s="34" t="str">
        <x:v>0.7774224224094802</x:v>
      </x:c>
      <x:c r="I18" s="34" t="str">
        <x:v>306.6924332474998</x:v>
      </x:c>
      <x:c r="J18" s="34" t="str">
        <x:v>4.384615387596916e-255</x:v>
      </x:c>
      <x:c r="K18" s="34" t="str">
        <x:v>2146.119595368465</x:v>
      </x:c>
      <x:c r="L18" s="34" t="str">
        <x:v>2204.300220685618</x:v>
      </x:c>
      <x:c r="O18" t="str">
        <x:v>Multi-way fixed effects</x:v>
      </x:c>
      <x:c r="P18" t="n">
        <x:v>0.8498717376052132</x:v>
      </x:c>
    </x:row>
  </x:sheetData>
  <x:mergeCells>
    <x:mergeCell ref="A1:H1"/>
  </x:mergeCells>
  <x:pageMargins left="0.7" right="0.7" top="0.75" bottom="0.75" header="0.3" footer="0.3"/>
  <x:drawing xmlns:r="http://schemas.openxmlformats.org/officeDocument/2006/relationships" r:id="Reefff30be61b4c00"/>
  <x:tableParts count="1">
    <x:tablePart xmlns:r="http://schemas.openxmlformats.org/officeDocument/2006/relationships" r:id="R8753e52ad2ca4c98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26" hidden="0" customWidth="1"/>
    <x:col min="2" max="2" width="11" hidden="0" customWidth="1"/>
    <x:col min="3" max="3" width="14.5" hidden="0" customWidth="1"/>
    <x:col min="4" max="4" width="8.75" hidden="0" customWidth="1"/>
    <x:col min="5" max="5" width="9" hidden="0" customWidth="1"/>
    <x:col min="6" max="6" width="11.380000114440918" hidden="0" customWidth="1"/>
    <x:col min="7" max="7" width="11.630000114440918" hidden="0" customWidth="1"/>
    <x:col min="8" max="8" width="28" hidden="0" customWidth="1"/>
    <x:col min="9" max="9" width="28" hidden="0" customWidth="1"/>
  </x:cols>
  <x:sheetData>
    <x:row r="1">
      <x:c r="A1" s="28" t="str">
        <x:v>term</x:v>
      </x:c>
      <x:c r="B1" s="28" t="str">
        <x:v>coefficient</x:v>
      </x:c>
      <x:c r="C1" s="28" t="str">
        <x:v>standard_error</x:v>
      </x:c>
      <x:c r="D1" s="28" t="str">
        <x:v>t_value</x:v>
      </x:c>
      <x:c r="E1" s="28" t="str">
        <x:v>p_value</x:v>
      </x:c>
      <x:c r="F1" s="28" t="str">
        <x:v>ci95_lower</x:v>
      </x:c>
      <x:c r="G1" s="28" t="str">
        <x:v>ci95_upper</x:v>
      </x:c>
      <x:c r="H1" s="28" t="str">
        <x:v>term_type</x:v>
      </x:c>
      <x:c r="I1" s="28" t="str">
        <x:v>decision_alpha_0_05</x:v>
      </x:c>
    </x:row>
    <x:row r="2">
      <x:c r="A2" t="str">
        <x:v>Intercept</x:v>
      </x:c>
      <x:c r="B2" s="34" t="str">
        <x:v>-0.4214457418557072</x:v>
      </x:c>
      <x:c r="C2" s="34" t="str">
        <x:v>0.8185440003665488</x:v>
      </x:c>
      <x:c r="D2" s="34" t="str">
        <x:v>-0.5148724340621658</x:v>
      </x:c>
      <x:c r="E2" s="34" t="str">
        <x:v>0.6068210497355708</x:v>
      </x:c>
      <x:c r="F2" s="34" t="str">
        <x:v>-2.0288213799595307</x:v>
      </x:c>
      <x:c r="G2" s="34" t="str">
        <x:v>1.185929896248116</x:v>
      </x:c>
      <x:c r="H2" t="str">
        <x:v>Numeric/intercept</x:v>
      </x:c>
      <x:c r="I2" t="str">
        <x:v>Not statistically significant</x:v>
      </x:c>
    </x:row>
    <x:row r="3">
      <x:c r="A3" t="str">
        <x:v>C(school)[T.MS]</x:v>
      </x:c>
      <x:c r="B3" s="34" t="str">
        <x:v>-0.1759340433190531</x:v>
      </x:c>
      <x:c r="C3" s="34" t="str">
        <x:v>0.119213521991107</x:v>
      </x:c>
      <x:c r="D3" s="34" t="str">
        <x:v>-1.475789326416992</x:v>
      </x:c>
      <x:c r="E3" s="34" t="str">
        <x:v>0.1404953529044523</x:v>
      </x:c>
      <x:c r="F3" s="34" t="str">
        <x:v>-0.4100337507205501</x:v>
      </x:c>
      <x:c r="G3" s="34" t="str">
        <x:v>0.0581656640824438</x:v>
      </x:c>
      <x:c r="H3" t="str">
        <x:v>Fixed effect</x:v>
      </x:c>
      <x:c r="I3" t="str">
        <x:v>Not statistically significant</x:v>
      </x:c>
    </x:row>
    <x:row r="4">
      <x:c r="A4" t="str">
        <x:v>C(sex)[T.M]</x:v>
      </x:c>
      <x:c r="B4" s="34" t="str">
        <x:v>-0.1887339202266849</x:v>
      </x:c>
      <x:c r="C4" s="34" t="str">
        <x:v>0.1046145127891989</x:v>
      </x:c>
      <x:c r="D4" s="34" t="str">
        <x:v>-1.8040892720782336</x:v>
      </x:c>
      <x:c r="E4" s="34" t="str">
        <x:v>0.0716903146271296</x:v>
      </x:c>
      <x:c r="F4" s="34" t="str">
        <x:v>-0.3941655392650732</x:v>
      </x:c>
      <x:c r="G4" s="34" t="str">
        <x:v>0.0166976988117033</x:v>
      </x:c>
      <x:c r="H4" t="str">
        <x:v>Fixed effect</x:v>
      </x:c>
      <x:c r="I4" t="str">
        <x:v>Not statistically significant</x:v>
      </x:c>
    </x:row>
    <x:row r="5">
      <x:c r="A5" t="str">
        <x:v>C(address)[T.U]</x:v>
      </x:c>
      <x:c r="B5" s="34" t="str">
        <x:v>0.1077196624783296</x:v>
      </x:c>
      <x:c r="C5" s="34" t="str">
        <x:v>0.1151785160016096</x:v>
      </x:c>
      <x:c r="D5" s="34" t="str">
        <x:v>0.9352409304945746</x:v>
      </x:c>
      <x:c r="E5" s="34" t="str">
        <x:v>0.3500191067678637</x:v>
      </x:c>
      <x:c r="F5" s="34" t="str">
        <x:v>-0.1184564997939905</x:v>
      </x:c>
      <x:c r="G5" s="34" t="str">
        <x:v>0.3338958247506498</x:v>
      </x:c>
      <x:c r="H5" t="str">
        <x:v>Fixed effect</x:v>
      </x:c>
      <x:c r="I5" t="str">
        <x:v>Not statistically significant</x:v>
      </x:c>
    </x:row>
    <x:row r="6">
      <x:c r="A6" t="str">
        <x:v>C(higher)[T.yes]</x:v>
      </x:c>
      <x:c r="B6" s="34" t="str">
        <x:v>0.1870125611125726</x:v>
      </x:c>
      <x:c r="C6" s="34" t="str">
        <x:v>0.1794668615079843</x:v>
      </x:c>
      <x:c r="D6" s="34" t="str">
        <x:v>1.0420450858792816</x:v>
      </x:c>
      <x:c r="E6" s="34" t="str">
        <x:v>0.2977867150185158</x:v>
      </x:c>
      <x:c r="F6" s="34" t="str">
        <x:v>-0.1654066868517492</x:v>
      </x:c>
      <x:c r="G6" s="34" t="str">
        <x:v>0.5394318090768946</x:v>
      </x:c>
      <x:c r="H6" t="str">
        <x:v>Fixed effect</x:v>
      </x:c>
      <x:c r="I6" t="str">
        <x:v>Not statistically significant</x:v>
      </x:c>
    </x:row>
    <x:row r="7">
      <x:c r="A7" t="str">
        <x:v>G1</x:v>
      </x:c>
      <x:c r="B7" s="34" t="str">
        <x:v>0.1312662520255591</x:v>
      </x:c>
      <x:c r="C7" s="34" t="str">
        <x:v>0.0368974982112</x:v>
      </x:c>
      <x:c r="D7" s="34" t="str">
        <x:v>3.557592205146145</x:v>
      </x:c>
      <x:c r="E7" s="34" t="str">
        <x:v>0.0004021141549417</x:v>
      </x:c>
      <x:c r="F7" s="34" t="str">
        <x:v>0.0588105994215404</x:v>
      </x:c>
      <x:c r="G7" s="34" t="str">
        <x:v>0.2037219046295777</x:v>
      </x:c>
      <x:c r="H7" t="str">
        <x:v>Numeric/intercept</x:v>
      </x:c>
      <x:c r="I7" t="str">
        <x:v>Statistically significant</x:v>
      </x:c>
    </x:row>
    <x:row r="8">
      <x:c r="A8" t="str">
        <x:v>G2</x:v>
      </x:c>
      <x:c r="B8" s="34" t="str">
        <x:v>0.8791656157607638</x:v>
      </x:c>
      <x:c r="C8" s="34" t="str">
        <x:v>0.0343377468064545</x:v>
      </x:c>
      <x:c r="D8" s="34" t="str">
        <x:v>25.60347423831273</x:v>
      </x:c>
      <x:c r="E8" s="34" t="str">
        <x:v>6.51516996265478e-100</x:v>
      </x:c>
      <x:c r="F8" s="34" t="str">
        <x:v>0.8117365494437957</x:v>
      </x:c>
      <x:c r="G8" s="34" t="str">
        <x:v>0.946594682077732</x:v>
      </x:c>
      <x:c r="H8" t="str">
        <x:v>Numeric/intercept</x:v>
      </x:c>
      <x:c r="I8" t="str">
        <x:v>Statistically significant</x:v>
      </x:c>
    </x:row>
    <x:row r="9">
      <x:c r="A9" t="str">
        <x:v>studytime</x:v>
      </x:c>
      <x:c r="B9" s="34" t="str">
        <x:v>0.0584135640995492</x:v>
      </x:c>
      <x:c r="C9" s="34" t="str">
        <x:v>0.0636623963009007</x:v>
      </x:c>
      <x:c r="D9" s="34" t="str">
        <x:v>0.9175520793068656</x:v>
      </x:c>
      <x:c r="E9" s="34" t="str">
        <x:v>0.3592012265623747</x:v>
      </x:c>
      <x:c r="F9" s="34" t="str">
        <x:v>-0.0666003445376836</x:v>
      </x:c>
      <x:c r="G9" s="34" t="str">
        <x:v>0.1834274727367821</x:v>
      </x:c>
      <x:c r="H9" t="str">
        <x:v>Numeric/intercept</x:v>
      </x:c>
      <x:c r="I9" t="str">
        <x:v>Not statistically significant</x:v>
      </x:c>
    </x:row>
    <x:row r="10">
      <x:c r="A10" t="str">
        <x:v>failures</x:v>
      </x:c>
      <x:c r="B10" s="34" t="str">
        <x:v>-0.2178463736290363</x:v>
      </x:c>
      <x:c r="C10" s="34" t="str">
        <x:v>0.0958230931286088</x:v>
      </x:c>
      <x:c r="D10" s="34" t="str">
        <x:v>-2.273422475902068</x:v>
      </x:c>
      <x:c r="E10" s="34" t="str">
        <x:v>0.0233332965858986</x:v>
      </x:c>
      <x:c r="F10" s="34" t="str">
        <x:v>-0.4060142734532448</x:v>
      </x:c>
      <x:c r="G10" s="34" t="str">
        <x:v>-0.0296784738048277</x:v>
      </x:c>
      <x:c r="H10" t="str">
        <x:v>Numeric/intercept</x:v>
      </x:c>
      <x:c r="I10" t="str">
        <x:v>Statistically significant</x:v>
      </x:c>
    </x:row>
    <x:row r="11">
      <x:c r="A11" t="str">
        <x:v>absences</x:v>
      </x:c>
      <x:c r="B11" s="34" t="str">
        <x:v>0.0181599781174514</x:v>
      </x:c>
      <x:c r="C11" s="34" t="str">
        <x:v>0.0112041285971168</x:v>
      </x:c>
      <x:c r="D11" s="34" t="str">
        <x:v>1.6208291399051296</x:v>
      </x:c>
      <x:c r="E11" s="34" t="str">
        <x:v>0.1055499361308743</x:v>
      </x:c>
      <x:c r="F11" s="34" t="str">
        <x:v>-0.0038415799479957</x:v>
      </x:c>
      <x:c r="G11" s="34" t="str">
        <x:v>0.0401615361828985</x:v>
      </x:c>
      <x:c r="H11" t="str">
        <x:v>Numeric/intercept</x:v>
      </x:c>
      <x:c r="I11" t="str">
        <x:v>Not statistically significant</x:v>
      </x:c>
    </x:row>
    <x:row r="12">
      <x:c r="A12" t="str">
        <x:v>age</x:v>
      </x:c>
      <x:c r="B12" s="34" t="str">
        <x:v>0.0310510404016812</x:v>
      </x:c>
      <x:c r="C12" s="34" t="str">
        <x:v>0.044361315439874</x:v>
      </x:c>
      <x:c r="D12" s="34" t="str">
        <x:v>0.6999576115763957</x:v>
      </x:c>
      <x:c r="E12" s="34" t="str">
        <x:v>0.4842097206891507</x:v>
      </x:c>
      <x:c r="F12" s="34" t="str">
        <x:v>-0.0560613172484407</x:v>
      </x:c>
      <x:c r="G12" s="34" t="str">
        <x:v>0.1181633980518033</x:v>
      </x:c>
      <x:c r="H12" t="str">
        <x:v>Numeric/intercept</x:v>
      </x:c>
      <x:c r="I12" t="str">
        <x:v>Not statistically significant</x:v>
      </x:c>
    </x:row>
    <x:row r="13">
      <x:c r="A13" t="str">
        <x:v>Medu</x:v>
      </x:c>
      <x:c r="B13" s="34" t="str">
        <x:v>-0.0535743567064149</x:v>
      </x:c>
      <x:c r="C13" s="34" t="str">
        <x:v>0.0588353501108714</x:v>
      </x:c>
      <x:c r="D13" s="34" t="str">
        <x:v>-0.9105810810245462</x:v>
      </x:c>
      <x:c r="E13" s="34" t="str">
        <x:v>0.3628611146354537</x:v>
      </x:c>
      <x:c r="F13" s="34" t="str">
        <x:v>-0.1691093901135067</x:v>
      </x:c>
      <x:c r="G13" s="34" t="str">
        <x:v>0.0619606767006768</x:v>
      </x:c>
      <x:c r="H13" t="str">
        <x:v>Numeric/intercept</x:v>
      </x:c>
      <x:c r="I13" t="str">
        <x:v>Not statistically significant</x:v>
      </x:c>
    </x:row>
    <x:row r="14">
      <x:c r="A14" t="str">
        <x:v>Fedu</x:v>
      </x:c>
      <x:c r="B14" s="34" t="str">
        <x:v>0.017109630576691</x:v>
      </x:c>
      <x:c r="C14" s="34" t="str">
        <x:v>0.0592162180974819</x:v>
      </x:c>
      <x:c r="D14" s="34" t="str">
        <x:v>0.2889348750459729</x:v>
      </x:c>
      <x:c r="E14" s="34" t="str">
        <x:v>0.7727253661344471</x:v>
      </x:c>
      <x:c r="F14" s="34" t="str">
        <x:v>-0.0991733136607743</x:v>
      </x:c>
      <x:c r="G14" s="34" t="str">
        <x:v>0.1333925748141563</x:v>
      </x:c>
      <x:c r="H14" t="str">
        <x:v>Numeric/intercept</x:v>
      </x:c>
      <x:c r="I14" t="str">
        <x:v>Not statistically significant</x:v>
      </x:c>
    </x:row>
  </x:sheetData>
  <x:pageMargins left="0.7" right="0.7" top="0.75" bottom="0.75" header="0.3" footer="0.3"/>
  <x:tableParts count="1">
    <x:tablePart xmlns:r="http://schemas.openxmlformats.org/officeDocument/2006/relationships" r:id="R7f65c70ba881447d"/>
  </x:tableParts>
</x:worksheet>
</file>

<file path=xl/worksheets/sheet4.xml><?xml version="1.0" encoding="utf-8"?>
<x:worksheet xmlns:x="http://schemas.openxmlformats.org/spreadsheetml/2006/main">
  <x:sheetFormatPr defaultRowHeight="15"/>
  <x:cols>
    <x:col min="1" max="1" width="5.630000114440918" hidden="0" customWidth="1"/>
    <x:col min="2" max="2" width="5.630000114440918" hidden="0" customWidth="1"/>
    <x:col min="3" max="3" width="5.630000114440918" hidden="0" customWidth="1"/>
    <x:col min="4" max="4" width="10.75" hidden="0" customWidth="1"/>
    <x:col min="5" max="5" width="8.630000114440918" hidden="0" customWidth="1"/>
    <x:col min="6" max="6" width="10" hidden="0" customWidth="1"/>
    <x:col min="7" max="7" width="5.75" hidden="0" customWidth="1"/>
    <x:col min="8" max="8" width="7.5" hidden="0" customWidth="1"/>
    <x:col min="9" max="9" width="6.75" hidden="0" customWidth="1"/>
    <x:col min="10" max="10" width="14" hidden="0" customWidth="1"/>
    <x:col min="11" max="11" width="14" hidden="0" customWidth="1"/>
    <x:col min="12" max="12" width="14" hidden="0" customWidth="1"/>
    <x:col min="13" max="13" width="14" hidden="0" customWidth="1"/>
    <x:col min="14" max="14" width="14" hidden="0" customWidth="1"/>
    <x:col min="15" max="15" width="14" hidden="0" customWidth="1"/>
    <x:col min="16" max="16" width="14" hidden="0" customWidth="1"/>
    <x:col min="17" max="17" width="14" hidden="0" customWidth="1"/>
    <x:col min="18" max="18" width="18" hidden="0" customWidth="1"/>
    <x:col min="19" max="19" width="18" hidden="0" customWidth="1"/>
    <x:col min="20" max="20" width="18" hidden="0" customWidth="1"/>
    <x:col min="21" max="21" width="18" hidden="0" customWidth="1"/>
    <x:col min="22" max="22" width="18" hidden="0" customWidth="1"/>
  </x:cols>
  <x:sheetData>
    <x:row r="1">
      <x:c r="A1" s="28" t="str">
        <x:v>G3</x:v>
      </x:c>
      <x:c r="B1" s="28" t="str">
        <x:v>G1</x:v>
      </x:c>
      <x:c r="C1" s="28" t="str">
        <x:v>G2</x:v>
      </x:c>
      <x:c r="D1" s="28" t="str">
        <x:v>studytime</x:v>
      </x:c>
      <x:c r="E1" s="28" t="str">
        <x:v>failures</x:v>
      </x:c>
      <x:c r="F1" s="28" t="str">
        <x:v>absences</x:v>
      </x:c>
      <x:c r="G1" s="28" t="str">
        <x:v>age</x:v>
      </x:c>
      <x:c r="H1" s="28" t="str">
        <x:v>Medu</x:v>
      </x:c>
      <x:c r="I1" s="28" t="str">
        <x:v>Fedu</x:v>
      </x:c>
      <x:c r="J1" s="28" t="str">
        <x:v>school</x:v>
      </x:c>
      <x:c r="K1" s="28" t="str">
        <x:v>sex</x:v>
      </x:c>
      <x:c r="L1" s="28" t="str">
        <x:v>address</x:v>
      </x:c>
      <x:c r="M1" s="28" t="str">
        <x:v>higher</x:v>
      </x:c>
      <x:c r="N1" s="28" t="str">
        <x:v>dummy_school_MS</x:v>
      </x:c>
      <x:c r="O1" s="28" t="str">
        <x:v>dummy_sex_M</x:v>
      </x:c>
      <x:c r="P1" s="28" t="str">
        <x:v>dummy_address_U</x:v>
      </x:c>
      <x:c r="Q1" s="28" t="str">
        <x:v>dummy_higher_yes</x:v>
      </x:c>
      <x:c r="R1" s="28" t="str">
        <x:v>predicted_fixed_effects</x:v>
      </x:c>
      <x:c r="S1" s="28" t="str">
        <x:v>residual</x:v>
      </x:c>
      <x:c r="T1" s="28" t="str">
        <x:v>squared_residual</x:v>
      </x:c>
      <x:c r="U1" s="28" t="str">
        <x:v>absolute_residual</x:v>
      </x:c>
      <x:c r="V1" s="28" t="str">
        <x:v>total_deviation_squared</x:v>
      </x:c>
    </x:row>
    <x:row r="2">
      <x:c r="A2" s="36" t="str">
        <x:v>11</x:v>
      </x:c>
      <x:c r="B2" s="36" t="str">
        <x:v>0</x:v>
      </x:c>
      <x:c r="C2" s="36" t="str">
        <x:v>11</x:v>
      </x:c>
      <x:c r="D2" s="36" t="str">
        <x:v>2</x:v>
      </x:c>
      <x:c r="E2" s="36" t="str">
        <x:v>0</x:v>
      </x:c>
      <x:c r="F2" s="36" t="str">
        <x:v>4</x:v>
      </x:c>
      <x:c r="G2" s="36" t="str">
        <x:v>18</x:v>
      </x:c>
      <x:c r="H2" s="36" t="str">
        <x:v>4</x:v>
      </x:c>
      <x:c r="I2" s="36" t="str">
        <x:v>4</x:v>
      </x:c>
      <x:c r="J2" s="36" t="str">
        <x:v>GP</x:v>
      </x:c>
      <x:c r="K2" s="36" t="str">
        <x:v>F</x:v>
      </x:c>
      <x:c r="L2" s="36" t="str">
        <x:v>U</x:v>
      </x:c>
      <x:c r="M2" s="36" t="str">
        <x:v>yes</x:v>
      </x:c>
      <x:c r="N2" s="36" t="n">
        <x:f>IF($J2="MS",1,0)</x:f>
        <x:v>0</x:v>
      </x:c>
      <x:c r="O2" s="36" t="n">
        <x:f>IF($K2="M",1,0)</x:f>
        <x:v>0</x:v>
      </x:c>
      <x:c r="P2" s="36" t="n">
        <x:f>IF($L2="U",1,0)</x:f>
        <x:v>1</x:v>
      </x:c>
      <x:c r="Q2" s="36" t="n">
        <x:f>IF($M2="yes",1,0)</x:f>
        <x:v>1</x:v>
      </x:c>
      <x:c r="R2" s="36" t="n">
        <x:f>'Coefficients'!$B$2+B2*'Coefficients'!$B$7+C2*'Coefficients'!$B$8+D2*'Coefficients'!$B$9+E2*'Coefficients'!$B$10+F2*'Coefficients'!$B$11+G2*'Coefficients'!$B$12+H2*'Coefficients'!$B$13+I2*'Coefficients'!$B$14+N2*'Coefficients'!$B$3+O2*'Coefficients'!$B$4+P2*'Coefficients'!$B$5+Q2*'Coefficients'!$B$6</x:f>
        <x:v>10.146635118483866</x:v>
      </x:c>
      <x:c r="S2" s="36" t="n">
        <x:f>A2-R2</x:f>
        <x:v>0.8533648815161339</x:v>
      </x:c>
      <x:c r="T2" s="36" t="n">
        <x:f>S2^2</x:f>
        <x:v>0.7282316210050452</x:v>
      </x:c>
      <x:c r="U2" s="36" t="n">
        <x:f>ABS(S2)</x:f>
        <x:v>0.8533648815161339</x:v>
      </x:c>
      <x:c r="V2" s="36" t="n">
        <x:f>(A2-AVERAGE($A$2:$A$650))^2</x:f>
        <x:v>0.82085275201151</x:v>
      </x:c>
    </x:row>
    <x:row r="3">
      <x:c r="A3" s="36" t="str">
        <x:v>11</x:v>
      </x:c>
      <x:c r="B3" s="36" t="str">
        <x:v>9</x:v>
      </x:c>
      <x:c r="C3" s="36" t="str">
        <x:v>11</x:v>
      </x:c>
      <x:c r="D3" s="36" t="str">
        <x:v>2</x:v>
      </x:c>
      <x:c r="E3" s="36" t="str">
        <x:v>0</x:v>
      </x:c>
      <x:c r="F3" s="36" t="str">
        <x:v>2</x:v>
      </x:c>
      <x:c r="G3" s="36" t="str">
        <x:v>17</x:v>
      </x:c>
      <x:c r="H3" s="36" t="str">
        <x:v>1</x:v>
      </x:c>
      <x:c r="I3" s="36" t="str">
        <x:v>1</x:v>
      </x:c>
      <x:c r="J3" s="36" t="str">
        <x:v>GP</x:v>
      </x:c>
      <x:c r="K3" s="36" t="str">
        <x:v>F</x:v>
      </x:c>
      <x:c r="L3" s="36" t="str">
        <x:v>U</x:v>
      </x:c>
      <x:c r="M3" s="36" t="str">
        <x:v>yes</x:v>
      </x:c>
      <x:c r="N3" s="36" t="n">
        <x:f>IF($J3="MS",1,0)</x:f>
        <x:v>0</x:v>
      </x:c>
      <x:c r="O3" s="36" t="n">
        <x:f>IF($K3="M",1,0)</x:f>
        <x:v>0</x:v>
      </x:c>
      <x:c r="P3" s="36" t="n">
        <x:f>IF($L3="U",1,0)</x:f>
        <x:v>1</x:v>
      </x:c>
      <x:c r="Q3" s="36" t="n">
        <x:f>IF($M3="yes",1,0)</x:f>
        <x:v>1</x:v>
      </x:c>
      <x:c r="R3" s="36" t="n">
        <x:f>'Coefficients'!$B$2+B3*'Coefficients'!$B$7+C3*'Coefficients'!$B$8+D3*'Coefficients'!$B$9+E3*'Coefficients'!$B$10+F3*'Coefficients'!$B$11+G3*'Coefficients'!$B$12+H3*'Coefficients'!$B$13+I3*'Coefficients'!$B$14+N3*'Coefficients'!$B$3+O3*'Coefficients'!$B$4+P3*'Coefficients'!$B$5+Q3*'Coefficients'!$B$6</x:f>
        <x:v>11.370054568466488</x:v>
      </x:c>
      <x:c r="S3" s="36" t="n">
        <x:f>A3-R3</x:f>
        <x:v>-0.37005456846648777</x:v>
      </x:c>
      <x:c r="T3" s="36" t="n">
        <x:f>S3^2</x:f>
        <x:v>0.1369403836429185</x:v>
      </x:c>
      <x:c r="U3" s="36" t="n">
        <x:f>ABS(S3)</x:f>
        <x:v>0.37005456846648777</x:v>
      </x:c>
      <x:c r="V3" s="36" t="n">
        <x:f>(A3-AVERAGE($A$2:$A$650))^2</x:f>
        <x:v>0.82085275201151</x:v>
      </x:c>
    </x:row>
    <x:row r="4">
      <x:c r="A4" s="36" t="str">
        <x:v>12</x:v>
      </x:c>
      <x:c r="B4" s="36" t="str">
        <x:v>12</x:v>
      </x:c>
      <x:c r="C4" s="36" t="str">
        <x:v>13</x:v>
      </x:c>
      <x:c r="D4" s="36" t="str">
        <x:v>2</x:v>
      </x:c>
      <x:c r="E4" s="36" t="str">
        <x:v>0</x:v>
      </x:c>
      <x:c r="F4" s="36" t="str">
        <x:v>6</x:v>
      </x:c>
      <x:c r="G4" s="36" t="str">
        <x:v>15</x:v>
      </x:c>
      <x:c r="H4" s="36" t="str">
        <x:v>1</x:v>
      </x:c>
      <x:c r="I4" s="36" t="str">
        <x:v>1</x:v>
      </x:c>
      <x:c r="J4" s="36" t="str">
        <x:v>GP</x:v>
      </x:c>
      <x:c r="K4" s="36" t="str">
        <x:v>F</x:v>
      </x:c>
      <x:c r="L4" s="36" t="str">
        <x:v>U</x:v>
      </x:c>
      <x:c r="M4" s="36" t="str">
        <x:v>yes</x:v>
      </x:c>
      <x:c r="N4" s="36" t="n">
        <x:f>IF($J4="MS",1,0)</x:f>
        <x:v>0</x:v>
      </x:c>
      <x:c r="O4" s="36" t="n">
        <x:f>IF($K4="M",1,0)</x:f>
        <x:v>0</x:v>
      </x:c>
      <x:c r="P4" s="36" t="n">
        <x:f>IF($L4="U",1,0)</x:f>
        <x:v>1</x:v>
      </x:c>
      <x:c r="Q4" s="36" t="n">
        <x:f>IF($M4="yes",1,0)</x:f>
        <x:v>1</x:v>
      </x:c>
      <x:c r="R4" s="36" t="n">
        <x:f>'Coefficients'!$B$2+B4*'Coefficients'!$B$7+C4*'Coefficients'!$B$8+D4*'Coefficients'!$B$9+E4*'Coefficients'!$B$10+F4*'Coefficients'!$B$11+G4*'Coefficients'!$B$12+H4*'Coefficients'!$B$13+I4*'Coefficients'!$B$14+N4*'Coefficients'!$B$3+O4*'Coefficients'!$B$4+P4*'Coefficients'!$B$5+Q4*'Coefficients'!$B$6</x:f>
        <x:v>13.532722387731136</x:v>
      </x:c>
      <x:c r="S4" s="36" t="n">
        <x:f>A4-R4</x:f>
        <x:v>-1.5327223877311358</x:v>
      </x:c>
      <x:c r="T4" s="36" t="n">
        <x:f>S4^2</x:f>
        <x:v>2.3492379178522342</x:v>
      </x:c>
      <x:c r="U4" s="36" t="n">
        <x:f>ABS(S4)</x:f>
        <x:v>1.5327223877311358</x:v>
      </x:c>
      <x:c r="V4" s="36" t="n">
        <x:f>(A4-AVERAGE($A$2:$A$650))^2</x:f>
        <x:v>0.008834262026918263</x:v>
      </x:c>
    </x:row>
    <x:row r="5">
      <x:c r="A5" s="36" t="str">
        <x:v>14</x:v>
      </x:c>
      <x:c r="B5" s="36" t="str">
        <x:v>14</x:v>
      </x:c>
      <x:c r="C5" s="36" t="str">
        <x:v>14</x:v>
      </x:c>
      <x:c r="D5" s="36" t="str">
        <x:v>3</x:v>
      </x:c>
      <x:c r="E5" s="36" t="str">
        <x:v>0</x:v>
      </x:c>
      <x:c r="F5" s="36" t="str">
        <x:v>0</x:v>
      </x:c>
      <x:c r="G5" s="36" t="str">
        <x:v>15</x:v>
      </x:c>
      <x:c r="H5" s="36" t="str">
        <x:v>4</x:v>
      </x:c>
      <x:c r="I5" s="36" t="str">
        <x:v>2</x:v>
      </x:c>
      <x:c r="J5" s="36" t="str">
        <x:v>GP</x:v>
      </x:c>
      <x:c r="K5" s="36" t="str">
        <x:v>F</x:v>
      </x:c>
      <x:c r="L5" s="36" t="str">
        <x:v>U</x:v>
      </x:c>
      <x:c r="M5" s="36" t="str">
        <x:v>yes</x:v>
      </x:c>
      <x:c r="N5" s="36" t="n">
        <x:f>IF($J5="MS",1,0)</x:f>
        <x:v>0</x:v>
      </x:c>
      <x:c r="O5" s="36" t="n">
        <x:f>IF($K5="M",1,0)</x:f>
        <x:v>0</x:v>
      </x:c>
      <x:c r="P5" s="36" t="n">
        <x:f>IF($L5="U",1,0)</x:f>
        <x:v>1</x:v>
      </x:c>
      <x:c r="Q5" s="36" t="n">
        <x:f>IF($M5="yes",1,0)</x:f>
        <x:v>1</x:v>
      </x:c>
      <x:c r="R5" s="36" t="n">
        <x:f>'Coefficients'!$B$2+B5*'Coefficients'!$B$7+C5*'Coefficients'!$B$8+D5*'Coefficients'!$B$9+E5*'Coefficients'!$B$10+F5*'Coefficients'!$B$11+G5*'Coefficients'!$B$12+H5*'Coefficients'!$B$13+I5*'Coefficients'!$B$14+N5*'Coefficients'!$B$3+O5*'Coefficients'!$B$4+P5*'Coefficients'!$B$5+Q5*'Coefficients'!$B$6</x:f>
        <x:v>14.480260763395304</x:v>
      </x:c>
      <x:c r="S5" s="36" t="n">
        <x:f>A5-R5</x:f>
        <x:v>-0.48026076339530377</x:v>
      </x:c>
      <x:c r="T5" s="36" t="n">
        <x:f>S5^2</x:f>
        <x:v>0.23065040085703994</x:v>
      </x:c>
      <x:c r="U5" s="36" t="n">
        <x:f>ABS(S5)</x:f>
        <x:v>0.48026076339530377</x:v>
      </x:c>
      <x:c r="V5" s="36" t="n">
        <x:f>(A5-AVERAGE($A$2:$A$650))^2</x:f>
        <x:v>4.384797282057735</x:v>
      </x:c>
    </x:row>
    <x:row r="6">
      <x:c r="A6" s="36" t="str">
        <x:v>13</x:v>
      </x:c>
      <x:c r="B6" s="36" t="str">
        <x:v>11</x:v>
      </x:c>
      <x:c r="C6" s="36" t="str">
        <x:v>13</x:v>
      </x:c>
      <x:c r="D6" s="36" t="str">
        <x:v>2</x:v>
      </x:c>
      <x:c r="E6" s="36" t="str">
        <x:v>0</x:v>
      </x:c>
      <x:c r="F6" s="36" t="str">
        <x:v>0</x:v>
      </x:c>
      <x:c r="G6" s="36" t="str">
        <x:v>16</x:v>
      </x:c>
      <x:c r="H6" s="36" t="str">
        <x:v>3</x:v>
      </x:c>
      <x:c r="I6" s="36" t="str">
        <x:v>3</x:v>
      </x:c>
      <x:c r="J6" s="36" t="str">
        <x:v>GP</x:v>
      </x:c>
      <x:c r="K6" s="36" t="str">
        <x:v>F</x:v>
      </x:c>
      <x:c r="L6" s="36" t="str">
        <x:v>U</x:v>
      </x:c>
      <x:c r="M6" s="36" t="str">
        <x:v>yes</x:v>
      </x:c>
      <x:c r="N6" s="36" t="n">
        <x:f>IF($J6="MS",1,0)</x:f>
        <x:v>0</x:v>
      </x:c>
      <x:c r="O6" s="36" t="n">
        <x:f>IF($K6="M",1,0)</x:f>
        <x:v>0</x:v>
      </x:c>
      <x:c r="P6" s="36" t="n">
        <x:f>IF($L6="U",1,0)</x:f>
        <x:v>1</x:v>
      </x:c>
      <x:c r="Q6" s="36" t="n">
        <x:f>IF($M6="yes",1,0)</x:f>
        <x:v>1</x:v>
      </x:c>
      <x:c r="R6" s="36" t="n">
        <x:f>'Coefficients'!$B$2+B6*'Coefficients'!$B$7+C6*'Coefficients'!$B$8+D6*'Coefficients'!$B$9+E6*'Coefficients'!$B$10+F6*'Coefficients'!$B$11+G6*'Coefficients'!$B$12+H6*'Coefficients'!$B$13+I6*'Coefficients'!$B$14+N6*'Coefficients'!$B$3+O6*'Coefficients'!$B$4+P6*'Coefficients'!$B$5+Q6*'Coefficients'!$B$6</x:f>
        <x:v>13.2506178551431</x:v>
      </x:c>
      <x:c r="S6" s="36" t="n">
        <x:f>A6-R6</x:f>
        <x:v>-0.25061785514309953</x:v>
      </x:c>
      <x:c r="T6" s="36" t="n">
        <x:f>S6^2</x:f>
        <x:v>0.06280930931652762</x:v>
      </x:c>
      <x:c r="U6" s="36" t="n">
        <x:f>ABS(S6)</x:f>
        <x:v>0.25061785514309953</x:v>
      </x:c>
      <x:c r="V6" s="36" t="n">
        <x:f>(A6-AVERAGE($A$2:$A$650))^2</x:f>
        <x:v>1.1968157720423265</x:v>
      </x:c>
    </x:row>
    <x:row r="7">
      <x:c r="A7" s="36" t="str">
        <x:v>13</x:v>
      </x:c>
      <x:c r="B7" s="36" t="str">
        <x:v>12</x:v>
      </x:c>
      <x:c r="C7" s="36" t="str">
        <x:v>12</x:v>
      </x:c>
      <x:c r="D7" s="36" t="str">
        <x:v>2</x:v>
      </x:c>
      <x:c r="E7" s="36" t="str">
        <x:v>0</x:v>
      </x:c>
      <x:c r="F7" s="36" t="str">
        <x:v>6</x:v>
      </x:c>
      <x:c r="G7" s="36" t="str">
        <x:v>16</x:v>
      </x:c>
      <x:c r="H7" s="36" t="str">
        <x:v>4</x:v>
      </x:c>
      <x:c r="I7" s="36" t="str">
        <x:v>3</x:v>
      </x:c>
      <x:c r="J7" s="36" t="str">
        <x:v>GP</x:v>
      </x:c>
      <x:c r="K7" s="36" t="str">
        <x:v>M</x:v>
      </x:c>
      <x:c r="L7" s="36" t="str">
        <x:v>U</x:v>
      </x:c>
      <x:c r="M7" s="36" t="str">
        <x:v>yes</x:v>
      </x:c>
      <x:c r="N7" s="36" t="n">
        <x:f>IF($J7="MS",1,0)</x:f>
        <x:v>0</x:v>
      </x:c>
      <x:c r="O7" s="36" t="n">
        <x:f>IF($K7="M",1,0)</x:f>
        <x:v>1</x:v>
      </x:c>
      <x:c r="P7" s="36" t="n">
        <x:f>IF($L7="U",1,0)</x:f>
        <x:v>1</x:v>
      </x:c>
      <x:c r="Q7" s="36" t="n">
        <x:f>IF($M7="yes",1,0)</x:f>
        <x:v>1</x:v>
      </x:c>
      <x:c r="R7" s="36" t="n">
        <x:f>'Coefficients'!$B$2+B7*'Coefficients'!$B$7+C7*'Coefficients'!$B$8+D7*'Coefficients'!$B$9+E7*'Coefficients'!$B$10+F7*'Coefficients'!$B$11+G7*'Coefficients'!$B$12+H7*'Coefficients'!$B$13+I7*'Coefficients'!$B$14+N7*'Coefficients'!$B$3+O7*'Coefficients'!$B$4+P7*'Coefficients'!$B$5+Q7*'Coefficients'!$B$6</x:f>
        <x:v>12.369370083179504</x:v>
      </x:c>
      <x:c r="S7" s="36" t="n">
        <x:f>A7-R7</x:f>
        <x:v>0.6306299168204959</x:v>
      </x:c>
      <x:c r="T7" s="36" t="n">
        <x:f>S7^2</x:f>
        <x:v>0.3976940919890255</x:v>
      </x:c>
      <x:c r="U7" s="36" t="n">
        <x:f>ABS(S7)</x:f>
        <x:v>0.6306299168204959</x:v>
      </x:c>
      <x:c r="V7" s="36" t="n">
        <x:f>(A7-AVERAGE($A$2:$A$650))^2</x:f>
        <x:v>1.1968157720423265</x:v>
      </x:c>
    </x:row>
    <x:row r="8">
      <x:c r="A8" s="36" t="str">
        <x:v>13</x:v>
      </x:c>
      <x:c r="B8" s="36" t="str">
        <x:v>13</x:v>
      </x:c>
      <x:c r="C8" s="36" t="str">
        <x:v>12</x:v>
      </x:c>
      <x:c r="D8" s="36" t="str">
        <x:v>2</x:v>
      </x:c>
      <x:c r="E8" s="36" t="str">
        <x:v>0</x:v>
      </x:c>
      <x:c r="F8" s="36" t="str">
        <x:v>0</x:v>
      </x:c>
      <x:c r="G8" s="36" t="str">
        <x:v>16</x:v>
      </x:c>
      <x:c r="H8" s="36" t="str">
        <x:v>2</x:v>
      </x:c>
      <x:c r="I8" s="36" t="str">
        <x:v>2</x:v>
      </x:c>
      <x:c r="J8" s="36" t="str">
        <x:v>GP</x:v>
      </x:c>
      <x:c r="K8" s="36" t="str">
        <x:v>M</x:v>
      </x:c>
      <x:c r="L8" s="36" t="str">
        <x:v>U</x:v>
      </x:c>
      <x:c r="M8" s="36" t="str">
        <x:v>yes</x:v>
      </x:c>
      <x:c r="N8" s="36" t="n">
        <x:f>IF($J8="MS",1,0)</x:f>
        <x:v>0</x:v>
      </x:c>
      <x:c r="O8" s="36" t="n">
        <x:f>IF($K8="M",1,0)</x:f>
        <x:v>1</x:v>
      </x:c>
      <x:c r="P8" s="36" t="n">
        <x:f>IF($L8="U",1,0)</x:f>
        <x:v>1</x:v>
      </x:c>
      <x:c r="Q8" s="36" t="n">
        <x:f>IF($M8="yes",1,0)</x:f>
        <x:v>1</x:v>
      </x:c>
      <x:c r="R8" s="36" t="n">
        <x:f>'Coefficients'!$B$2+B8*'Coefficients'!$B$7+C8*'Coefficients'!$B$8+D8*'Coefficients'!$B$9+E8*'Coefficients'!$B$10+F8*'Coefficients'!$B$11+G8*'Coefficients'!$B$12+H8*'Coefficients'!$B$13+I8*'Coefficients'!$B$14+N8*'Coefficients'!$B$3+O8*'Coefficients'!$B$4+P8*'Coefficients'!$B$5+Q8*'Coefficients'!$B$6</x:f>
        <x:v>12.481715549336494</x:v>
      </x:c>
      <x:c r="S8" s="36" t="n">
        <x:f>A8-R8</x:f>
        <x:v>0.518284450663506</x:v>
      </x:c>
      <x:c r="T8" s="36" t="n">
        <x:f>S8^2</x:f>
        <x:v>0.2686187717995722</x:v>
      </x:c>
      <x:c r="U8" s="36" t="n">
        <x:f>ABS(S8)</x:f>
        <x:v>0.518284450663506</x:v>
      </x:c>
      <x:c r="V8" s="36" t="n">
        <x:f>(A8-AVERAGE($A$2:$A$650))^2</x:f>
        <x:v>1.1968157720423265</x:v>
      </x:c>
    </x:row>
    <x:row r="9">
      <x:c r="A9" s="36" t="str">
        <x:v>13</x:v>
      </x:c>
      <x:c r="B9" s="36" t="str">
        <x:v>10</x:v>
      </x:c>
      <x:c r="C9" s="36" t="str">
        <x:v>13</x:v>
      </x:c>
      <x:c r="D9" s="36" t="str">
        <x:v>2</x:v>
      </x:c>
      <x:c r="E9" s="36" t="str">
        <x:v>0</x:v>
      </x:c>
      <x:c r="F9" s="36" t="str">
        <x:v>2</x:v>
      </x:c>
      <x:c r="G9" s="36" t="str">
        <x:v>17</x:v>
      </x:c>
      <x:c r="H9" s="36" t="str">
        <x:v>4</x:v>
      </x:c>
      <x:c r="I9" s="36" t="str">
        <x:v>4</x:v>
      </x:c>
      <x:c r="J9" s="36" t="str">
        <x:v>GP</x:v>
      </x:c>
      <x:c r="K9" s="36" t="str">
        <x:v>F</x:v>
      </x:c>
      <x:c r="L9" s="36" t="str">
        <x:v>U</x:v>
      </x:c>
      <x:c r="M9" s="36" t="str">
        <x:v>yes</x:v>
      </x:c>
      <x:c r="N9" s="36" t="n">
        <x:f>IF($J9="MS",1,0)</x:f>
        <x:v>0</x:v>
      </x:c>
      <x:c r="O9" s="36" t="n">
        <x:f>IF($K9="M",1,0)</x:f>
        <x:v>0</x:v>
      </x:c>
      <x:c r="P9" s="36" t="n">
        <x:f>IF($L9="U",1,0)</x:f>
        <x:v>1</x:v>
      </x:c>
      <x:c r="Q9" s="36" t="n">
        <x:f>IF($M9="yes",1,0)</x:f>
        <x:v>1</x:v>
      </x:c>
      <x:c r="R9" s="36" t="n">
        <x:f>'Coefficients'!$B$2+B9*'Coefficients'!$B$7+C9*'Coefficients'!$B$8+D9*'Coefficients'!$B$9+E9*'Coefficients'!$B$10+F9*'Coefficients'!$B$11+G9*'Coefficients'!$B$12+H9*'Coefficients'!$B$13+I9*'Coefficients'!$B$14+N9*'Coefficients'!$B$3+O9*'Coefficients'!$B$4+P9*'Coefficients'!$B$5+Q9*'Coefficients'!$B$6</x:f>
        <x:v>13.150257873624401</x:v>
      </x:c>
      <x:c r="S9" s="36" t="n">
        <x:f>A9-R9</x:f>
        <x:v>-0.15025787362440113</x:v>
      </x:c>
      <x:c r="T9" s="36" t="n">
        <x:f>S9^2</x:f>
        <x:v>0.0225774285861265</x:v>
      </x:c>
      <x:c r="U9" s="36" t="n">
        <x:f>ABS(S9)</x:f>
        <x:v>0.15025787362440113</x:v>
      </x:c>
      <x:c r="V9" s="36" t="n">
        <x:f>(A9-AVERAGE($A$2:$A$650))^2</x:f>
        <x:v>1.1968157720423265</x:v>
      </x:c>
    </x:row>
    <x:row r="10">
      <x:c r="A10" s="36" t="str">
        <x:v>17</x:v>
      </x:c>
      <x:c r="B10" s="36" t="str">
        <x:v>15</x:v>
      </x:c>
      <x:c r="C10" s="36" t="str">
        <x:v>16</x:v>
      </x:c>
      <x:c r="D10" s="36" t="str">
        <x:v>2</x:v>
      </x:c>
      <x:c r="E10" s="36" t="str">
        <x:v>0</x:v>
      </x:c>
      <x:c r="F10" s="36" t="str">
        <x:v>0</x:v>
      </x:c>
      <x:c r="G10" s="36" t="str">
        <x:v>15</x:v>
      </x:c>
      <x:c r="H10" s="36" t="str">
        <x:v>3</x:v>
      </x:c>
      <x:c r="I10" s="36" t="str">
        <x:v>2</x:v>
      </x:c>
      <x:c r="J10" s="36" t="str">
        <x:v>GP</x:v>
      </x:c>
      <x:c r="K10" s="36" t="str">
        <x:v>M</x:v>
      </x:c>
      <x:c r="L10" s="36" t="str">
        <x:v>U</x:v>
      </x:c>
      <x:c r="M10" s="36" t="str">
        <x:v>yes</x:v>
      </x:c>
      <x:c r="N10" s="36" t="n">
        <x:f>IF($J10="MS",1,0)</x:f>
        <x:v>0</x:v>
      </x:c>
      <x:c r="O10" s="36" t="n">
        <x:f>IF($K10="M",1,0)</x:f>
        <x:v>1</x:v>
      </x:c>
      <x:c r="P10" s="36" t="n">
        <x:f>IF($L10="U",1,0)</x:f>
        <x:v>1</x:v>
      </x:c>
      <x:c r="Q10" s="36" t="n">
        <x:f>IF($M10="yes",1,0)</x:f>
        <x:v>1</x:v>
      </x:c>
      <x:c r="R10" s="36" t="n">
        <x:f>'Coefficients'!$B$2+B10*'Coefficients'!$B$7+C10*'Coefficients'!$B$8+D10*'Coefficients'!$B$9+E10*'Coefficients'!$B$10+F10*'Coefficients'!$B$11+G10*'Coefficients'!$B$12+H10*'Coefficients'!$B$13+I10*'Coefficients'!$B$14+N10*'Coefficients'!$B$3+O10*'Coefficients'!$B$4+P10*'Coefficients'!$B$5+Q10*'Coefficients'!$B$6</x:f>
        <x:v>16.176285119322568</x:v>
      </x:c>
      <x:c r="S10" s="36" t="n">
        <x:f>A10-R10</x:f>
        <x:v>0.8237148806774321</x:v>
      </x:c>
      <x:c r="T10" s="36" t="n">
        <x:f>S10^2</x:f>
        <x:v>0.6785062046494362</x:v>
      </x:c>
      <x:c r="U10" s="36" t="n">
        <x:f>ABS(S10)</x:f>
        <x:v>0.8237148806774321</x:v>
      </x:c>
      <x:c r="V10" s="36" t="n">
        <x:f>(A10-AVERAGE($A$2:$A$650))^2</x:f>
        <x:v>25.94874181210396</x:v>
      </x:c>
    </x:row>
    <x:row r="11">
      <x:c r="A11" s="36" t="str">
        <x:v>13</x:v>
      </x:c>
      <x:c r="B11" s="36" t="str">
        <x:v>12</x:v>
      </x:c>
      <x:c r="C11" s="36" t="str">
        <x:v>12</x:v>
      </x:c>
      <x:c r="D11" s="36" t="str">
        <x:v>2</x:v>
      </x:c>
      <x:c r="E11" s="36" t="str">
        <x:v>0</x:v>
      </x:c>
      <x:c r="F11" s="36" t="str">
        <x:v>0</x:v>
      </x:c>
      <x:c r="G11" s="36" t="str">
        <x:v>15</x:v>
      </x:c>
      <x:c r="H11" s="36" t="str">
        <x:v>3</x:v>
      </x:c>
      <x:c r="I11" s="36" t="str">
        <x:v>4</x:v>
      </x:c>
      <x:c r="J11" s="36" t="str">
        <x:v>GP</x:v>
      </x:c>
      <x:c r="K11" s="36" t="str">
        <x:v>M</x:v>
      </x:c>
      <x:c r="L11" s="36" t="str">
        <x:v>U</x:v>
      </x:c>
      <x:c r="M11" s="36" t="str">
        <x:v>yes</x:v>
      </x:c>
      <x:c r="N11" s="36" t="n">
        <x:f>IF($J11="MS",1,0)</x:f>
        <x:v>0</x:v>
      </x:c>
      <x:c r="O11" s="36" t="n">
        <x:f>IF($K11="M",1,0)</x:f>
        <x:v>1</x:v>
      </x:c>
      <x:c r="P11" s="36" t="n">
        <x:f>IF($L11="U",1,0)</x:f>
        <x:v>1</x:v>
      </x:c>
      <x:c r="Q11" s="36" t="n">
        <x:f>IF($M11="yes",1,0)</x:f>
        <x:v>1</x:v>
      </x:c>
      <x:c r="R11" s="36" t="n">
        <x:f>'Coefficients'!$B$2+B11*'Coefficients'!$B$7+C11*'Coefficients'!$B$8+D11*'Coefficients'!$B$9+E11*'Coefficients'!$B$10+F11*'Coefficients'!$B$11+G11*'Coefficients'!$B$12+H11*'Coefficients'!$B$13+I11*'Coefficients'!$B$14+N11*'Coefficients'!$B$3+O11*'Coefficients'!$B$4+P11*'Coefficients'!$B$5+Q11*'Coefficients'!$B$6</x:f>
        <x:v>12.300043161356221</x:v>
      </x:c>
      <x:c r="S11" s="36" t="n">
        <x:f>A11-R11</x:f>
        <x:v>0.6999568386437787</x:v>
      </x:c>
      <x:c r="T11" s="36" t="n">
        <x:f>S11^2</x:f>
        <x:v>0.4899395759641928</x:v>
      </x:c>
      <x:c r="U11" s="36" t="n">
        <x:f>ABS(S11)</x:f>
        <x:v>0.6999568386437787</x:v>
      </x:c>
      <x:c r="V11" s="36" t="n">
        <x:f>(A11-AVERAGE($A$2:$A$650))^2</x:f>
        <x:v>1.1968157720423265</x:v>
      </x:c>
    </x:row>
    <x:row r="12">
      <x:c r="A12" s="36" t="str">
        <x:v>14</x:v>
      </x:c>
      <x:c r="B12" s="36" t="str">
        <x:v>14</x:v>
      </x:c>
      <x:c r="C12" s="36" t="str">
        <x:v>14</x:v>
      </x:c>
      <x:c r="D12" s="36" t="str">
        <x:v>2</x:v>
      </x:c>
      <x:c r="E12" s="36" t="str">
        <x:v>0</x:v>
      </x:c>
      <x:c r="F12" s="36" t="str">
        <x:v>2</x:v>
      </x:c>
      <x:c r="G12" s="36" t="str">
        <x:v>15</x:v>
      </x:c>
      <x:c r="H12" s="36" t="str">
        <x:v>4</x:v>
      </x:c>
      <x:c r="I12" s="36" t="str">
        <x:v>4</x:v>
      </x:c>
      <x:c r="J12" s="36" t="str">
        <x:v>GP</x:v>
      </x:c>
      <x:c r="K12" s="36" t="str">
        <x:v>F</x:v>
      </x:c>
      <x:c r="L12" s="36" t="str">
        <x:v>U</x:v>
      </x:c>
      <x:c r="M12" s="36" t="str">
        <x:v>yes</x:v>
      </x:c>
      <x:c r="N12" s="36" t="n">
        <x:f>IF($J12="MS",1,0)</x:f>
        <x:v>0</x:v>
      </x:c>
      <x:c r="O12" s="36" t="n">
        <x:f>IF($K12="M",1,0)</x:f>
        <x:v>0</x:v>
      </x:c>
      <x:c r="P12" s="36" t="n">
        <x:f>IF($L12="U",1,0)</x:f>
        <x:v>1</x:v>
      </x:c>
      <x:c r="Q12" s="36" t="n">
        <x:f>IF($M12="yes",1,0)</x:f>
        <x:v>1</x:v>
      </x:c>
      <x:c r="R12" s="36" t="n">
        <x:f>'Coefficients'!$B$2+B12*'Coefficients'!$B$7+C12*'Coefficients'!$B$8+D12*'Coefficients'!$B$9+E12*'Coefficients'!$B$10+F12*'Coefficients'!$B$11+G12*'Coefficients'!$B$12+H12*'Coefficients'!$B$13+I12*'Coefficients'!$B$14+N12*'Coefficients'!$B$3+O12*'Coefficients'!$B$4+P12*'Coefficients'!$B$5+Q12*'Coefficients'!$B$6</x:f>
        <x:v>14.49238641668404</x:v>
      </x:c>
      <x:c r="S12" s="36" t="n">
        <x:f>A12-R12</x:f>
        <x:v>-0.49238641668403993</x:v>
      </x:c>
      <x:c r="T12" s="36" t="n">
        <x:f>S12^2</x:f>
        <x:v>0.242444383334949</x:v>
      </x:c>
      <x:c r="U12" s="36" t="n">
        <x:f>ABS(S12)</x:f>
        <x:v>0.49238641668403993</x:v>
      </x:c>
      <x:c r="V12" s="36" t="n">
        <x:f>(A12-AVERAGE($A$2:$A$650))^2</x:f>
        <x:v>4.384797282057735</x:v>
      </x:c>
    </x:row>
    <x:row r="13">
      <x:c r="A13" s="36" t="str">
        <x:v>13</x:v>
      </x:c>
      <x:c r="B13" s="36" t="str">
        <x:v>10</x:v>
      </x:c>
      <x:c r="C13" s="36" t="str">
        <x:v>12</x:v>
      </x:c>
      <x:c r="D13" s="36" t="str">
        <x:v>3</x:v>
      </x:c>
      <x:c r="E13" s="36" t="str">
        <x:v>0</x:v>
      </x:c>
      <x:c r="F13" s="36" t="str">
        <x:v>0</x:v>
      </x:c>
      <x:c r="G13" s="36" t="str">
        <x:v>15</x:v>
      </x:c>
      <x:c r="H13" s="36" t="str">
        <x:v>2</x:v>
      </x:c>
      <x:c r="I13" s="36" t="str">
        <x:v>1</x:v>
      </x:c>
      <x:c r="J13" s="36" t="str">
        <x:v>GP</x:v>
      </x:c>
      <x:c r="K13" s="36" t="str">
        <x:v>F</x:v>
      </x:c>
      <x:c r="L13" s="36" t="str">
        <x:v>U</x:v>
      </x:c>
      <x:c r="M13" s="36" t="str">
        <x:v>yes</x:v>
      </x:c>
      <x:c r="N13" s="36" t="n">
        <x:f>IF($J13="MS",1,0)</x:f>
        <x:v>0</x:v>
      </x:c>
      <x:c r="O13" s="36" t="n">
        <x:f>IF($K13="M",1,0)</x:f>
        <x:v>0</x:v>
      </x:c>
      <x:c r="P13" s="36" t="n">
        <x:f>IF($L13="U",1,0)</x:f>
        <x:v>1</x:v>
      </x:c>
      <x:c r="Q13" s="36" t="n">
        <x:f>IF($M13="yes",1,0)</x:f>
        <x:v>1</x:v>
      </x:c>
      <x:c r="R13" s="36" t="n">
        <x:f>'Coefficients'!$B$2+B13*'Coefficients'!$B$7+C13*'Coefficients'!$B$8+D13*'Coefficients'!$B$9+E13*'Coefficients'!$B$10+F13*'Coefficients'!$B$11+G13*'Coefficients'!$B$12+H13*'Coefficients'!$B$13+I13*'Coefficients'!$B$14+N13*'Coefficients'!$B$3+O13*'Coefficients'!$B$4+P13*'Coefficients'!$B$5+Q13*'Coefficients'!$B$6</x:f>
        <x:v>12.286903606607678</x:v>
      </x:c>
      <x:c r="S13" s="36" t="n">
        <x:f>A13-R13</x:f>
        <x:v>0.7130963933923216</x:v>
      </x:c>
      <x:c r="T13" s="36" t="n">
        <x:f>S13^2</x:f>
        <x:v>0.5085064662691366</x:v>
      </x:c>
      <x:c r="U13" s="36" t="n">
        <x:f>ABS(S13)</x:f>
        <x:v>0.7130963933923216</x:v>
      </x:c>
      <x:c r="V13" s="36" t="n">
        <x:f>(A13-AVERAGE($A$2:$A$650))^2</x:f>
        <x:v>1.1968157720423265</x:v>
      </x:c>
    </x:row>
    <x:row r="14">
      <x:c r="A14" s="36" t="str">
        <x:v>12</x:v>
      </x:c>
      <x:c r="B14" s="36" t="str">
        <x:v>12</x:v>
      </x:c>
      <x:c r="C14" s="36" t="str">
        <x:v>13</x:v>
      </x:c>
      <x:c r="D14" s="36" t="str">
        <x:v>1</x:v>
      </x:c>
      <x:c r="E14" s="36" t="str">
        <x:v>0</x:v>
      </x:c>
      <x:c r="F14" s="36" t="str">
        <x:v>0</x:v>
      </x:c>
      <x:c r="G14" s="36" t="str">
        <x:v>15</x:v>
      </x:c>
      <x:c r="H14" s="36" t="str">
        <x:v>4</x:v>
      </x:c>
      <x:c r="I14" s="36" t="str">
        <x:v>4</x:v>
      </x:c>
      <x:c r="J14" s="36" t="str">
        <x:v>GP</x:v>
      </x:c>
      <x:c r="K14" s="36" t="str">
        <x:v>M</x:v>
      </x:c>
      <x:c r="L14" s="36" t="str">
        <x:v>U</x:v>
      </x:c>
      <x:c r="M14" s="36" t="str">
        <x:v>yes</x:v>
      </x:c>
      <x:c r="N14" s="36" t="n">
        <x:f>IF($J14="MS",1,0)</x:f>
        <x:v>0</x:v>
      </x:c>
      <x:c r="O14" s="36" t="n">
        <x:f>IF($K14="M",1,0)</x:f>
        <x:v>1</x:v>
      </x:c>
      <x:c r="P14" s="36" t="n">
        <x:f>IF($L14="U",1,0)</x:f>
        <x:v>1</x:v>
      </x:c>
      <x:c r="Q14" s="36" t="n">
        <x:f>IF($M14="yes",1,0)</x:f>
        <x:v>1</x:v>
      </x:c>
      <x:c r="R14" s="36" t="n">
        <x:f>'Coefficients'!$B$2+B14*'Coefficients'!$B$7+C14*'Coefficients'!$B$8+D14*'Coefficients'!$B$9+E14*'Coefficients'!$B$10+F14*'Coefficients'!$B$11+G14*'Coefficients'!$B$12+H14*'Coefficients'!$B$13+I14*'Coefficients'!$B$14+N14*'Coefficients'!$B$3+O14*'Coefficients'!$B$4+P14*'Coefficients'!$B$5+Q14*'Coefficients'!$B$6</x:f>
        <x:v>13.067220856311021</x:v>
      </x:c>
      <x:c r="S14" s="36" t="n">
        <x:f>A14-R14</x:f>
        <x:v>-1.067220856311021</x:v>
      </x:c>
      <x:c r="T14" s="36" t="n">
        <x:f>S14^2</x:f>
        <x:v>1.138960356145229</x:v>
      </x:c>
      <x:c r="U14" s="36" t="n">
        <x:f>ABS(S14)</x:f>
        <x:v>1.067220856311021</x:v>
      </x:c>
      <x:c r="V14" s="36" t="n">
        <x:f>(A14-AVERAGE($A$2:$A$650))^2</x:f>
        <x:v>0.008834262026918263</x:v>
      </x:c>
    </x:row>
    <x:row r="15">
      <x:c r="A15" s="36" t="str">
        <x:v>13</x:v>
      </x:c>
      <x:c r="B15" s="36" t="str">
        <x:v>12</x:v>
      </x:c>
      <x:c r="C15" s="36" t="str">
        <x:v>12</x:v>
      </x:c>
      <x:c r="D15" s="36" t="str">
        <x:v>2</x:v>
      </x:c>
      <x:c r="E15" s="36" t="str">
        <x:v>0</x:v>
      </x:c>
      <x:c r="F15" s="36" t="str">
        <x:v>0</x:v>
      </x:c>
      <x:c r="G15" s="36" t="str">
        <x:v>15</x:v>
      </x:c>
      <x:c r="H15" s="36" t="str">
        <x:v>4</x:v>
      </x:c>
      <x:c r="I15" s="36" t="str">
        <x:v>3</x:v>
      </x:c>
      <x:c r="J15" s="36" t="str">
        <x:v>GP</x:v>
      </x:c>
      <x:c r="K15" s="36" t="str">
        <x:v>M</x:v>
      </x:c>
      <x:c r="L15" s="36" t="str">
        <x:v>U</x:v>
      </x:c>
      <x:c r="M15" s="36" t="str">
        <x:v>yes</x:v>
      </x:c>
      <x:c r="N15" s="36" t="n">
        <x:f>IF($J15="MS",1,0)</x:f>
        <x:v>0</x:v>
      </x:c>
      <x:c r="O15" s="36" t="n">
        <x:f>IF($K15="M",1,0)</x:f>
        <x:v>1</x:v>
      </x:c>
      <x:c r="P15" s="36" t="n">
        <x:f>IF($L15="U",1,0)</x:f>
        <x:v>1</x:v>
      </x:c>
      <x:c r="Q15" s="36" t="n">
        <x:f>IF($M15="yes",1,0)</x:f>
        <x:v>1</x:v>
      </x:c>
      <x:c r="R15" s="36" t="n">
        <x:f>'Coefficients'!$B$2+B15*'Coefficients'!$B$7+C15*'Coefficients'!$B$8+D15*'Coefficients'!$B$9+E15*'Coefficients'!$B$10+F15*'Coefficients'!$B$11+G15*'Coefficients'!$B$12+H15*'Coefficients'!$B$13+I15*'Coefficients'!$B$14+N15*'Coefficients'!$B$3+O15*'Coefficients'!$B$4+P15*'Coefficients'!$B$5+Q15*'Coefficients'!$B$6</x:f>
        <x:v>12.229359174073116</x:v>
      </x:c>
      <x:c r="S15" s="36" t="n">
        <x:f>A15-R15</x:f>
        <x:v>0.7706408259268844</x:v>
      </x:c>
      <x:c r="T15" s="36" t="n">
        <x:f>S15^2</x:f>
        <x:v>0.5938872825852706</x:v>
      </x:c>
      <x:c r="U15" s="36" t="n">
        <x:f>ABS(S15)</x:f>
        <x:v>0.7706408259268844</x:v>
      </x:c>
      <x:c r="V15" s="36" t="n">
        <x:f>(A15-AVERAGE($A$2:$A$650))^2</x:f>
        <x:v>1.1968157720423265</x:v>
      </x:c>
    </x:row>
    <x:row r="16">
      <x:c r="A16" s="36" t="str">
        <x:v>15</x:v>
      </x:c>
      <x:c r="B16" s="36" t="str">
        <x:v>14</x:v>
      </x:c>
      <x:c r="C16" s="36" t="str">
        <x:v>14</x:v>
      </x:c>
      <x:c r="D16" s="36" t="str">
        <x:v>3</x:v>
      </x:c>
      <x:c r="E16" s="36" t="str">
        <x:v>0</x:v>
      </x:c>
      <x:c r="F16" s="36" t="str">
        <x:v>0</x:v>
      </x:c>
      <x:c r="G16" s="36" t="str">
        <x:v>15</x:v>
      </x:c>
      <x:c r="H16" s="36" t="str">
        <x:v>2</x:v>
      </x:c>
      <x:c r="I16" s="36" t="str">
        <x:v>2</x:v>
      </x:c>
      <x:c r="J16" s="36" t="str">
        <x:v>GP</x:v>
      </x:c>
      <x:c r="K16" s="36" t="str">
        <x:v>M</x:v>
      </x:c>
      <x:c r="L16" s="36" t="str">
        <x:v>U</x:v>
      </x:c>
      <x:c r="M16" s="36" t="str">
        <x:v>yes</x:v>
      </x:c>
      <x:c r="N16" s="36" t="n">
        <x:f>IF($J16="MS",1,0)</x:f>
        <x:v>0</x:v>
      </x:c>
      <x:c r="O16" s="36" t="n">
        <x:f>IF($K16="M",1,0)</x:f>
        <x:v>1</x:v>
      </x:c>
      <x:c r="P16" s="36" t="n">
        <x:f>IF($L16="U",1,0)</x:f>
        <x:v>1</x:v>
      </x:c>
      <x:c r="Q16" s="36" t="n">
        <x:f>IF($M16="yes",1,0)</x:f>
        <x:v>1</x:v>
      </x:c>
      <x:c r="R16" s="36" t="n">
        <x:f>'Coefficients'!$B$2+B16*'Coefficients'!$B$7+C16*'Coefficients'!$B$8+D16*'Coefficients'!$B$9+E16*'Coefficients'!$B$10+F16*'Coefficients'!$B$11+G16*'Coefficients'!$B$12+H16*'Coefficients'!$B$13+I16*'Coefficients'!$B$14+N16*'Coefficients'!$B$3+O16*'Coefficients'!$B$4+P16*'Coefficients'!$B$5+Q16*'Coefficients'!$B$6</x:f>
        <x:v>14.398675556581448</x:v>
      </x:c>
      <x:c r="S16" s="36" t="n">
        <x:f>A16-R16</x:f>
        <x:v>0.6013244434185516</x:v>
      </x:c>
      <x:c r="T16" s="36" t="n">
        <x:f>S16^2</x:f>
        <x:v>0.36159108625263087</x:v>
      </x:c>
      <x:c r="U16" s="36" t="n">
        <x:f>ABS(S16)</x:f>
        <x:v>0.6013244434185516</x:v>
      </x:c>
      <x:c r="V16" s="36" t="n">
        <x:f>(A16-AVERAGE($A$2:$A$650))^2</x:f>
        <x:v>9.572778792073143</x:v>
      </x:c>
    </x:row>
    <x:row r="17">
      <x:c r="A17" s="36" t="str">
        <x:v>17</x:v>
      </x:c>
      <x:c r="B17" s="36" t="str">
        <x:v>17</x:v>
      </x:c>
      <x:c r="C17" s="36" t="str">
        <x:v>17</x:v>
      </x:c>
      <x:c r="D17" s="36" t="str">
        <x:v>1</x:v>
      </x:c>
      <x:c r="E17" s="36" t="str">
        <x:v>0</x:v>
      </x:c>
      <x:c r="F17" s="36" t="str">
        <x:v>6</x:v>
      </x:c>
      <x:c r="G17" s="36" t="str">
        <x:v>16</x:v>
      </x:c>
      <x:c r="H17" s="36" t="str">
        <x:v>4</x:v>
      </x:c>
      <x:c r="I17" s="36" t="str">
        <x:v>4</x:v>
      </x:c>
      <x:c r="J17" s="36" t="str">
        <x:v>GP</x:v>
      </x:c>
      <x:c r="K17" s="36" t="str">
        <x:v>F</x:v>
      </x:c>
      <x:c r="L17" s="36" t="str">
        <x:v>U</x:v>
      </x:c>
      <x:c r="M17" s="36" t="str">
        <x:v>yes</x:v>
      </x:c>
      <x:c r="N17" s="36" t="n">
        <x:f>IF($J17="MS",1,0)</x:f>
        <x:v>0</x:v>
      </x:c>
      <x:c r="O17" s="36" t="n">
        <x:f>IF($K17="M",1,0)</x:f>
        <x:v>0</x:v>
      </x:c>
      <x:c r="P17" s="36" t="n">
        <x:f>IF($L17="U",1,0)</x:f>
        <x:v>1</x:v>
      </x:c>
      <x:c r="Q17" s="36" t="n">
        <x:f>IF($M17="yes",1,0)</x:f>
        <x:v>1</x:v>
      </x:c>
      <x:c r="R17" s="36" t="n">
        <x:f>'Coefficients'!$B$2+B17*'Coefficients'!$B$7+C17*'Coefficients'!$B$8+D17*'Coefficients'!$B$9+E17*'Coefficients'!$B$10+F17*'Coefficients'!$B$11+G17*'Coefficients'!$B$12+H17*'Coefficients'!$B$13+I17*'Coefficients'!$B$14+N17*'Coefficients'!$B$3+O17*'Coefficients'!$B$4+P17*'Coefficients'!$B$5+Q17*'Coefficients'!$B$6</x:f>
        <x:v>17.56895940881495</x:v>
      </x:c>
      <x:c r="S17" s="36" t="n">
        <x:f>A17-R17</x:f>
        <x:v>-0.5689594088149512</x:v>
      </x:c>
      <x:c r="T17" s="36" t="n">
        <x:f>S17^2</x:f>
        <x:v>0.3237148088790588</x:v>
      </x:c>
      <x:c r="U17" s="36" t="n">
        <x:f>ABS(S17)</x:f>
        <x:v>0.5689594088149512</x:v>
      </x:c>
      <x:c r="V17" s="36" t="n">
        <x:f>(A17-AVERAGE($A$2:$A$650))^2</x:f>
        <x:v>25.94874181210396</x:v>
      </x:c>
    </x:row>
    <x:row r="18">
      <x:c r="A18" s="36" t="str">
        <x:v>14</x:v>
      </x:c>
      <x:c r="B18" s="36" t="str">
        <x:v>13</x:v>
      </x:c>
      <x:c r="C18" s="36" t="str">
        <x:v>13</x:v>
      </x:c>
      <x:c r="D18" s="36" t="str">
        <x:v>3</x:v>
      </x:c>
      <x:c r="E18" s="36" t="str">
        <x:v>0</x:v>
      </x:c>
      <x:c r="F18" s="36" t="str">
        <x:v>10</x:v>
      </x:c>
      <x:c r="G18" s="36" t="str">
        <x:v>16</x:v>
      </x:c>
      <x:c r="H18" s="36" t="str">
        <x:v>4</x:v>
      </x:c>
      <x:c r="I18" s="36" t="str">
        <x:v>4</x:v>
      </x:c>
      <x:c r="J18" s="36" t="str">
        <x:v>GP</x:v>
      </x:c>
      <x:c r="K18" s="36" t="str">
        <x:v>F</x:v>
      </x:c>
      <x:c r="L18" s="36" t="str">
        <x:v>U</x:v>
      </x:c>
      <x:c r="M18" s="36" t="str">
        <x:v>yes</x:v>
      </x:c>
      <x:c r="N18" s="36" t="n">
        <x:f>IF($J18="MS",1,0)</x:f>
        <x:v>0</x:v>
      </x:c>
      <x:c r="O18" s="36" t="n">
        <x:f>IF($K18="M",1,0)</x:f>
        <x:v>0</x:v>
      </x:c>
      <x:c r="P18" s="36" t="n">
        <x:f>IF($L18="U",1,0)</x:f>
        <x:v>1</x:v>
      </x:c>
      <x:c r="Q18" s="36" t="n">
        <x:f>IF($M18="yes",1,0)</x:f>
        <x:v>1</x:v>
      </x:c>
      <x:c r="R18" s="36" t="n">
        <x:f>'Coefficients'!$B$2+B18*'Coefficients'!$B$7+C18*'Coefficients'!$B$8+D18*'Coefficients'!$B$9+E18*'Coefficients'!$B$10+F18*'Coefficients'!$B$11+G18*'Coefficients'!$B$12+H18*'Coefficients'!$B$13+I18*'Coefficients'!$B$14+N18*'Coefficients'!$B$3+O18*'Coefficients'!$B$4+P18*'Coefficients'!$B$5+Q18*'Coefficients'!$B$6</x:f>
        <x:v>13.716698978338556</x:v>
      </x:c>
      <x:c r="S18" s="36" t="n">
        <x:f>A18-R18</x:f>
        <x:v>0.283301021661444</x:v>
      </x:c>
      <x:c r="T18" s="36" t="n">
        <x:f>S18^2</x:f>
        <x:v>0.08025946887441796</x:v>
      </x:c>
      <x:c r="U18" s="36" t="n">
        <x:f>ABS(S18)</x:f>
        <x:v>0.283301021661444</x:v>
      </x:c>
      <x:c r="V18" s="36" t="n">
        <x:f>(A18-AVERAGE($A$2:$A$650))^2</x:f>
        <x:v>4.384797282057735</x:v>
      </x:c>
    </x:row>
    <x:row r="19">
      <x:c r="A19" s="36" t="str">
        <x:v>14</x:v>
      </x:c>
      <x:c r="B19" s="36" t="str">
        <x:v>13</x:v>
      </x:c>
      <x:c r="C19" s="36" t="str">
        <x:v>14</x:v>
      </x:c>
      <x:c r="D19" s="36" t="str">
        <x:v>2</x:v>
      </x:c>
      <x:c r="E19" s="36" t="str">
        <x:v>0</x:v>
      </x:c>
      <x:c r="F19" s="36" t="str">
        <x:v>2</x:v>
      </x:c>
      <x:c r="G19" s="36" t="str">
        <x:v>16</x:v>
      </x:c>
      <x:c r="H19" s="36" t="str">
        <x:v>3</x:v>
      </x:c>
      <x:c r="I19" s="36" t="str">
        <x:v>3</x:v>
      </x:c>
      <x:c r="J19" s="36" t="str">
        <x:v>GP</x:v>
      </x:c>
      <x:c r="K19" s="36" t="str">
        <x:v>F</x:v>
      </x:c>
      <x:c r="L19" s="36" t="str">
        <x:v>U</x:v>
      </x:c>
      <x:c r="M19" s="36" t="str">
        <x:v>yes</x:v>
      </x:c>
      <x:c r="N19" s="36" t="n">
        <x:f>IF($J19="MS",1,0)</x:f>
        <x:v>0</x:v>
      </x:c>
      <x:c r="O19" s="36" t="n">
        <x:f>IF($K19="M",1,0)</x:f>
        <x:v>0</x:v>
      </x:c>
      <x:c r="P19" s="36" t="n">
        <x:f>IF($L19="U",1,0)</x:f>
        <x:v>1</x:v>
      </x:c>
      <x:c r="Q19" s="36" t="n">
        <x:f>IF($M19="yes",1,0)</x:f>
        <x:v>1</x:v>
      </x:c>
      <x:c r="R19" s="36" t="n">
        <x:f>'Coefficients'!$B$2+B19*'Coefficients'!$B$7+C19*'Coefficients'!$B$8+D19*'Coefficients'!$B$9+E19*'Coefficients'!$B$10+F19*'Coefficients'!$B$11+G19*'Coefficients'!$B$12+H19*'Coefficients'!$B$13+I19*'Coefficients'!$B$14+N19*'Coefficients'!$B$3+O19*'Coefficients'!$B$4+P19*'Coefficients'!$B$5+Q19*'Coefficients'!$B$6</x:f>
        <x:v>14.428635931189886</x:v>
      </x:c>
      <x:c r="S19" s="36" t="n">
        <x:f>A19-R19</x:f>
        <x:v>-0.42863593118988597</x:v>
      </x:c>
      <x:c r="T19" s="36" t="n">
        <x:f>S19^2</x:f>
        <x:v>0.18372876150702067</x:v>
      </x:c>
      <x:c r="U19" s="36" t="n">
        <x:f>ABS(S19)</x:f>
        <x:v>0.42863593118988597</x:v>
      </x:c>
      <x:c r="V19" s="36" t="n">
        <x:f>(A19-AVERAGE($A$2:$A$650))^2</x:f>
        <x:v>4.384797282057735</x:v>
      </x:c>
    </x:row>
    <x:row r="20">
      <x:c r="A20" s="36" t="str">
        <x:v>7</x:v>
      </x:c>
      <x:c r="B20" s="36" t="str">
        <x:v>8</x:v>
      </x:c>
      <x:c r="C20" s="36" t="str">
        <x:v>8</x:v>
      </x:c>
      <x:c r="D20" s="36" t="str">
        <x:v>1</x:v>
      </x:c>
      <x:c r="E20" s="36" t="str">
        <x:v>3</x:v>
      </x:c>
      <x:c r="F20" s="36" t="str">
        <x:v>2</x:v>
      </x:c>
      <x:c r="G20" s="36" t="str">
        <x:v>17</x:v>
      </x:c>
      <x:c r="H20" s="36" t="str">
        <x:v>3</x:v>
      </x:c>
      <x:c r="I20" s="36" t="str">
        <x:v>2</x:v>
      </x:c>
      <x:c r="J20" s="36" t="str">
        <x:v>GP</x:v>
      </x:c>
      <x:c r="K20" s="36" t="str">
        <x:v>M</x:v>
      </x:c>
      <x:c r="L20" s="36" t="str">
        <x:v>U</x:v>
      </x:c>
      <x:c r="M20" s="36" t="str">
        <x:v>yes</x:v>
      </x:c>
      <x:c r="N20" s="36" t="n">
        <x:f>IF($J20="MS",1,0)</x:f>
        <x:v>0</x:v>
      </x:c>
      <x:c r="O20" s="36" t="n">
        <x:f>IF($K20="M",1,0)</x:f>
        <x:v>1</x:v>
      </x:c>
      <x:c r="P20" s="36" t="n">
        <x:f>IF($L20="U",1,0)</x:f>
        <x:v>1</x:v>
      </x:c>
      <x:c r="Q20" s="36" t="n">
        <x:f>IF($M20="yes",1,0)</x:f>
        <x:v>1</x:v>
      </x:c>
      <x:c r="R20" s="36" t="n">
        <x:f>'Coefficients'!$B$2+B20*'Coefficients'!$B$7+C20*'Coefficients'!$B$8+D20*'Coefficients'!$B$9+E20*'Coefficients'!$B$10+F20*'Coefficients'!$B$11+G20*'Coefficients'!$B$12+H20*'Coefficients'!$B$13+I20*'Coefficients'!$B$14+N20*'Coefficients'!$B$3+O20*'Coefficients'!$B$4+P20*'Coefficients'!$B$5+Q20*'Coefficients'!$B$6</x:f>
        <x:v>7.610565781109154</x:v>
      </x:c>
      <x:c r="S20" s="36" t="n">
        <x:f>A20-R20</x:f>
        <x:v>-0.6105657811091536</x:v>
      </x:c>
      <x:c r="T20" s="36" t="n">
        <x:f>S20^2</x:f>
        <x:v>0.3727905730614309</x:v>
      </x:c>
      <x:c r="U20" s="36" t="n">
        <x:f>ABS(S20)</x:f>
        <x:v>0.6105657811091536</x:v>
      </x:c>
      <x:c r="V20" s="36" t="n">
        <x:f>(A20-AVERAGE($A$2:$A$650))^2</x:f>
        <x:v>24.068926711949878</x:v>
      </x:c>
    </x:row>
    <x:row r="21">
      <x:c r="A21" s="36" t="str">
        <x:v>12</x:v>
      </x:c>
      <x:c r="B21" s="36" t="str">
        <x:v>12</x:v>
      </x:c>
      <x:c r="C21" s="36" t="str">
        <x:v>12</x:v>
      </x:c>
      <x:c r="D21" s="36" t="str">
        <x:v>1</x:v>
      </x:c>
      <x:c r="E21" s="36" t="str">
        <x:v>0</x:v>
      </x:c>
      <x:c r="F21" s="36" t="str">
        <x:v>6</x:v>
      </x:c>
      <x:c r="G21" s="36" t="str">
        <x:v>16</x:v>
      </x:c>
      <x:c r="H21" s="36" t="str">
        <x:v>4</x:v>
      </x:c>
      <x:c r="I21" s="36" t="str">
        <x:v>3</x:v>
      </x:c>
      <x:c r="J21" s="36" t="str">
        <x:v>GP</x:v>
      </x:c>
      <x:c r="K21" s="36" t="str">
        <x:v>M</x:v>
      </x:c>
      <x:c r="L21" s="36" t="str">
        <x:v>U</x:v>
      </x:c>
      <x:c r="M21" s="36" t="str">
        <x:v>yes</x:v>
      </x:c>
      <x:c r="N21" s="36" t="n">
        <x:f>IF($J21="MS",1,0)</x:f>
        <x:v>0</x:v>
      </x:c>
      <x:c r="O21" s="36" t="n">
        <x:f>IF($K21="M",1,0)</x:f>
        <x:v>1</x:v>
      </x:c>
      <x:c r="P21" s="36" t="n">
        <x:f>IF($L21="U",1,0)</x:f>
        <x:v>1</x:v>
      </x:c>
      <x:c r="Q21" s="36" t="n">
        <x:f>IF($M21="yes",1,0)</x:f>
        <x:v>1</x:v>
      </x:c>
      <x:c r="R21" s="36" t="n">
        <x:f>'Coefficients'!$B$2+B21*'Coefficients'!$B$7+C21*'Coefficients'!$B$8+D21*'Coefficients'!$B$9+E21*'Coefficients'!$B$10+F21*'Coefficients'!$B$11+G21*'Coefficients'!$B$12+H21*'Coefficients'!$B$13+I21*'Coefficients'!$B$14+N21*'Coefficients'!$B$3+O21*'Coefficients'!$B$4+P21*'Coefficients'!$B$5+Q21*'Coefficients'!$B$6</x:f>
        <x:v>12.310956519079955</x:v>
      </x:c>
      <x:c r="S21" s="36" t="n">
        <x:f>A21-R21</x:f>
        <x:v>-0.31095651907995503</x:v>
      </x:c>
      <x:c r="T21" s="36" t="n">
        <x:f>S21^2</x:f>
        <x:v>0.09669395675832243</x:v>
      </x:c>
      <x:c r="U21" s="36" t="n">
        <x:f>ABS(S21)</x:f>
        <x:v>0.31095651907995503</x:v>
      </x:c>
      <x:c r="V21" s="36" t="n">
        <x:f>(A21-AVERAGE($A$2:$A$650))^2</x:f>
        <x:v>0.008834262026918263</x:v>
      </x:c>
    </x:row>
    <x:row r="22">
      <x:c r="A22" s="36" t="str">
        <x:v>14</x:v>
      </x:c>
      <x:c r="B22" s="36" t="str">
        <x:v>12</x:v>
      </x:c>
      <x:c r="C22" s="36" t="str">
        <x:v>13</x:v>
      </x:c>
      <x:c r="D22" s="36" t="str">
        <x:v>2</x:v>
      </x:c>
      <x:c r="E22" s="36" t="str">
        <x:v>0</x:v>
      </x:c>
      <x:c r="F22" s="36" t="str">
        <x:v>0</x:v>
      </x:c>
      <x:c r="G22" s="36" t="str">
        <x:v>15</x:v>
      </x:c>
      <x:c r="H22" s="36" t="str">
        <x:v>4</x:v>
      </x:c>
      <x:c r="I22" s="36" t="str">
        <x:v>3</x:v>
      </x:c>
      <x:c r="J22" s="36" t="str">
        <x:v>GP</x:v>
      </x:c>
      <x:c r="K22" s="36" t="str">
        <x:v>M</x:v>
      </x:c>
      <x:c r="L22" s="36" t="str">
        <x:v>U</x:v>
      </x:c>
      <x:c r="M22" s="36" t="str">
        <x:v>yes</x:v>
      </x:c>
      <x:c r="N22" s="36" t="n">
        <x:f>IF($J22="MS",1,0)</x:f>
        <x:v>0</x:v>
      </x:c>
      <x:c r="O22" s="36" t="n">
        <x:f>IF($K22="M",1,0)</x:f>
        <x:v>1</x:v>
      </x:c>
      <x:c r="P22" s="36" t="n">
        <x:f>IF($L22="U",1,0)</x:f>
        <x:v>1</x:v>
      </x:c>
      <x:c r="Q22" s="36" t="n">
        <x:f>IF($M22="yes",1,0)</x:f>
        <x:v>1</x:v>
      </x:c>
      <x:c r="R22" s="36" t="n">
        <x:f>'Coefficients'!$B$2+B22*'Coefficients'!$B$7+C22*'Coefficients'!$B$8+D22*'Coefficients'!$B$9+E22*'Coefficients'!$B$10+F22*'Coefficients'!$B$11+G22*'Coefficients'!$B$12+H22*'Coefficients'!$B$13+I22*'Coefficients'!$B$14+N22*'Coefficients'!$B$3+O22*'Coefficients'!$B$4+P22*'Coefficients'!$B$5+Q22*'Coefficients'!$B$6</x:f>
        <x:v>13.10852478983388</x:v>
      </x:c>
      <x:c r="S22" s="36" t="n">
        <x:f>A22-R22</x:f>
        <x:v>0.8914752101661207</x:v>
      </x:c>
      <x:c r="T22" s="36" t="n">
        <x:f>S22^2</x:f>
        <x:v>0.7947280503407291</x:v>
      </x:c>
      <x:c r="U22" s="36" t="n">
        <x:f>ABS(S22)</x:f>
        <x:v>0.8914752101661207</x:v>
      </x:c>
      <x:c r="V22" s="36" t="n">
        <x:f>(A22-AVERAGE($A$2:$A$650))^2</x:f>
        <x:v>4.384797282057735</x:v>
      </x:c>
    </x:row>
    <x:row r="23">
      <x:c r="A23" s="36" t="str">
        <x:v>12</x:v>
      </x:c>
      <x:c r="B23" s="36" t="str">
        <x:v>11</x:v>
      </x:c>
      <x:c r="C23" s="36" t="str">
        <x:v>12</x:v>
      </x:c>
      <x:c r="D23" s="36" t="str">
        <x:v>1</x:v>
      </x:c>
      <x:c r="E23" s="36" t="str">
        <x:v>0</x:v>
      </x:c>
      <x:c r="F23" s="36" t="str">
        <x:v>0</x:v>
      </x:c>
      <x:c r="G23" s="36" t="str">
        <x:v>15</x:v>
      </x:c>
      <x:c r="H23" s="36" t="str">
        <x:v>4</x:v>
      </x:c>
      <x:c r="I23" s="36" t="str">
        <x:v>4</x:v>
      </x:c>
      <x:c r="J23" s="36" t="str">
        <x:v>GP</x:v>
      </x:c>
      <x:c r="K23" s="36" t="str">
        <x:v>M</x:v>
      </x:c>
      <x:c r="L23" s="36" t="str">
        <x:v>U</x:v>
      </x:c>
      <x:c r="M23" s="36" t="str">
        <x:v>yes</x:v>
      </x:c>
      <x:c r="N23" s="36" t="n">
        <x:f>IF($J23="MS",1,0)</x:f>
        <x:v>0</x:v>
      </x:c>
      <x:c r="O23" s="36" t="n">
        <x:f>IF($K23="M",1,0)</x:f>
        <x:v>1</x:v>
      </x:c>
      <x:c r="P23" s="36" t="n">
        <x:f>IF($L23="U",1,0)</x:f>
        <x:v>1</x:v>
      </x:c>
      <x:c r="Q23" s="36" t="n">
        <x:f>IF($M23="yes",1,0)</x:f>
        <x:v>1</x:v>
      </x:c>
      <x:c r="R23" s="36" t="n">
        <x:f>'Coefficients'!$B$2+B23*'Coefficients'!$B$7+C23*'Coefficients'!$B$8+D23*'Coefficients'!$B$9+E23*'Coefficients'!$B$10+F23*'Coefficients'!$B$11+G23*'Coefficients'!$B$12+H23*'Coefficients'!$B$13+I23*'Coefficients'!$B$14+N23*'Coefficients'!$B$3+O23*'Coefficients'!$B$4+P23*'Coefficients'!$B$5+Q23*'Coefficients'!$B$6</x:f>
        <x:v>12.056788988524698</x:v>
      </x:c>
      <x:c r="S23" s="36" t="n">
        <x:f>A23-R23</x:f>
        <x:v>-0.056788988524697714</x:v>
      </x:c>
      <x:c r="T23" s="36" t="n">
        <x:f>S23^2</x:f>
        <x:v>0.003224989217658249</x:v>
      </x:c>
      <x:c r="U23" s="36" t="n">
        <x:f>ABS(S23)</x:f>
        <x:v>0.056788988524697714</x:v>
      </x:c>
      <x:c r="V23" s="36" t="n">
        <x:f>(A23-AVERAGE($A$2:$A$650))^2</x:f>
        <x:v>0.008834262026918263</x:v>
      </x:c>
    </x:row>
    <x:row r="24">
      <x:c r="A24" s="36" t="str">
        <x:v>14</x:v>
      </x:c>
      <x:c r="B24" s="36" t="str">
        <x:v>12</x:v>
      </x:c>
      <x:c r="C24" s="36" t="str">
        <x:v>13</x:v>
      </x:c>
      <x:c r="D24" s="36" t="str">
        <x:v>2</x:v>
      </x:c>
      <x:c r="E24" s="36" t="str">
        <x:v>0</x:v>
      </x:c>
      <x:c r="F24" s="36" t="str">
        <x:v>0</x:v>
      </x:c>
      <x:c r="G24" s="36" t="str">
        <x:v>16</x:v>
      </x:c>
      <x:c r="H24" s="36" t="str">
        <x:v>4</x:v>
      </x:c>
      <x:c r="I24" s="36" t="str">
        <x:v>2</x:v>
      </x:c>
      <x:c r="J24" s="36" t="str">
        <x:v>GP</x:v>
      </x:c>
      <x:c r="K24" s="36" t="str">
        <x:v>M</x:v>
      </x:c>
      <x:c r="L24" s="36" t="str">
        <x:v>U</x:v>
      </x:c>
      <x:c r="M24" s="36" t="str">
        <x:v>yes</x:v>
      </x:c>
      <x:c r="N24" s="36" t="n">
        <x:f>IF($J24="MS",1,0)</x:f>
        <x:v>0</x:v>
      </x:c>
      <x:c r="O24" s="36" t="n">
        <x:f>IF($K24="M",1,0)</x:f>
        <x:v>1</x:v>
      </x:c>
      <x:c r="P24" s="36" t="n">
        <x:f>IF($L24="U",1,0)</x:f>
        <x:v>1</x:v>
      </x:c>
      <x:c r="Q24" s="36" t="n">
        <x:f>IF($M24="yes",1,0)</x:f>
        <x:v>1</x:v>
      </x:c>
      <x:c r="R24" s="36" t="n">
        <x:f>'Coefficients'!$B$2+B24*'Coefficients'!$B$7+C24*'Coefficients'!$B$8+D24*'Coefficients'!$B$9+E24*'Coefficients'!$B$10+F24*'Coefficients'!$B$11+G24*'Coefficients'!$B$12+H24*'Coefficients'!$B$13+I24*'Coefficients'!$B$14+N24*'Coefficients'!$B$3+O24*'Coefficients'!$B$4+P24*'Coefficients'!$B$5+Q24*'Coefficients'!$B$6</x:f>
        <x:v>13.122466199658868</x:v>
      </x:c>
      <x:c r="S24" s="36" t="n">
        <x:f>A24-R24</x:f>
        <x:v>0.8775338003411317</x:v>
      </x:c>
      <x:c r="T24" s="36" t="n">
        <x:f>S24^2</x:f>
        <x:v>0.7700655707411492</x:v>
      </x:c>
      <x:c r="U24" s="36" t="n">
        <x:f>ABS(S24)</x:f>
        <x:v>0.8775338003411317</x:v>
      </x:c>
      <x:c r="V24" s="36" t="n">
        <x:f>(A24-AVERAGE($A$2:$A$650))^2</x:f>
        <x:v>4.384797282057735</x:v>
      </x:c>
    </x:row>
    <x:row r="25">
      <x:c r="A25" s="36" t="str">
        <x:v>10</x:v>
      </x:c>
      <x:c r="B25" s="36" t="str">
        <x:v>10</x:v>
      </x:c>
      <x:c r="C25" s="36" t="str">
        <x:v>10</x:v>
      </x:c>
      <x:c r="D25" s="36" t="str">
        <x:v>2</x:v>
      </x:c>
      <x:c r="E25" s="36" t="str">
        <x:v>0</x:v>
      </x:c>
      <x:c r="F25" s="36" t="str">
        <x:v>2</x:v>
      </x:c>
      <x:c r="G25" s="36" t="str">
        <x:v>16</x:v>
      </x:c>
      <x:c r="H25" s="36" t="str">
        <x:v>2</x:v>
      </x:c>
      <x:c r="I25" s="36" t="str">
        <x:v>2</x:v>
      </x:c>
      <x:c r="J25" s="36" t="str">
        <x:v>GP</x:v>
      </x:c>
      <x:c r="K25" s="36" t="str">
        <x:v>M</x:v>
      </x:c>
      <x:c r="L25" s="36" t="str">
        <x:v>U</x:v>
      </x:c>
      <x:c r="M25" s="36" t="str">
        <x:v>yes</x:v>
      </x:c>
      <x:c r="N25" s="36" t="n">
        <x:f>IF($J25="MS",1,0)</x:f>
        <x:v>0</x:v>
      </x:c>
      <x:c r="O25" s="36" t="n">
        <x:f>IF($K25="M",1,0)</x:f>
        <x:v>1</x:v>
      </x:c>
      <x:c r="P25" s="36" t="n">
        <x:f>IF($L25="U",1,0)</x:f>
        <x:v>1</x:v>
      </x:c>
      <x:c r="Q25" s="36" t="n">
        <x:f>IF($M25="yes",1,0)</x:f>
        <x:v>1</x:v>
      </x:c>
      <x:c r="R25" s="36" t="n">
        <x:f>'Coefficients'!$B$2+B25*'Coefficients'!$B$7+C25*'Coefficients'!$B$8+D25*'Coefficients'!$B$9+E25*'Coefficients'!$B$10+F25*'Coefficients'!$B$11+G25*'Coefficients'!$B$12+H25*'Coefficients'!$B$13+I25*'Coefficients'!$B$14+N25*'Coefficients'!$B$3+O25*'Coefficients'!$B$4+P25*'Coefficients'!$B$5+Q25*'Coefficients'!$B$6</x:f>
        <x:v>10.365905517973191</x:v>
      </x:c>
      <x:c r="S25" s="36" t="n">
        <x:f>A25-R25</x:f>
        <x:v>-0.36590551797319115</x:v>
      </x:c>
      <x:c r="T25" s="36" t="n">
        <x:f>S25^2</x:f>
        <x:v>0.13388684808322932</x:v>
      </x:c>
      <x:c r="U25" s="36" t="n">
        <x:f>ABS(S25)</x:f>
        <x:v>0.36590551797319115</x:v>
      </x:c>
      <x:c r="V25" s="36" t="n">
        <x:f>(A25-AVERAGE($A$2:$A$650))^2</x:f>
        <x:v>3.6328712419961016</x:v>
      </x:c>
    </x:row>
    <x:row r="26">
      <x:c r="A26" s="36" t="str">
        <x:v>10</x:v>
      </x:c>
      <x:c r="B26" s="36" t="str">
        <x:v>10</x:v>
      </x:c>
      <x:c r="C26" s="36" t="str">
        <x:v>11</x:v>
      </x:c>
      <x:c r="D26" s="36" t="str">
        <x:v>3</x:v>
      </x:c>
      <x:c r="E26" s="36" t="str">
        <x:v>0</x:v>
      </x:c>
      <x:c r="F26" s="36" t="str">
        <x:v>2</x:v>
      </x:c>
      <x:c r="G26" s="36" t="str">
        <x:v>15</x:v>
      </x:c>
      <x:c r="H26" s="36" t="str">
        <x:v>2</x:v>
      </x:c>
      <x:c r="I26" s="36" t="str">
        <x:v>4</x:v>
      </x:c>
      <x:c r="J26" s="36" t="str">
        <x:v>GP</x:v>
      </x:c>
      <x:c r="K26" s="36" t="str">
        <x:v>F</x:v>
      </x:c>
      <x:c r="L26" s="36" t="str">
        <x:v>R</x:v>
      </x:c>
      <x:c r="M26" s="36" t="str">
        <x:v>yes</x:v>
      </x:c>
      <x:c r="N26" s="36" t="n">
        <x:f>IF($J26="MS",1,0)</x:f>
        <x:v>0</x:v>
      </x:c>
      <x:c r="O26" s="36" t="n">
        <x:f>IF($K26="M",1,0)</x:f>
        <x:v>0</x:v>
      </x:c>
      <x:c r="P26" s="36" t="n">
        <x:f>IF($L26="U",1,0)</x:f>
        <x:v>0</x:v>
      </x:c>
      <x:c r="Q26" s="36" t="n">
        <x:f>IF($M26="yes",1,0)</x:f>
        <x:v>1</x:v>
      </x:c>
      <x:c r="R26" s="36" t="n">
        <x:f>'Coefficients'!$B$2+B26*'Coefficients'!$B$7+C26*'Coefficients'!$B$8+D26*'Coefficients'!$B$9+E26*'Coefficients'!$B$10+F26*'Coefficients'!$B$11+G26*'Coefficients'!$B$12+H26*'Coefficients'!$B$13+I26*'Coefficients'!$B$14+N26*'Coefficients'!$B$3+O26*'Coefficients'!$B$4+P26*'Coefficients'!$B$5+Q26*'Coefficients'!$B$6</x:f>
        <x:v>11.387667176333562</x:v>
      </x:c>
      <x:c r="S26" s="36" t="n">
        <x:f>A26-R26</x:f>
        <x:v>-1.3876671763335615</x:v>
      </x:c>
      <x:c r="T26" s="36" t="n">
        <x:f>S26^2</x:f>
        <x:v>1.9256201922735596</x:v>
      </x:c>
      <x:c r="U26" s="36" t="n">
        <x:f>ABS(S26)</x:f>
        <x:v>1.3876671763335615</x:v>
      </x:c>
      <x:c r="V26" s="36" t="n">
        <x:f>(A26-AVERAGE($A$2:$A$650))^2</x:f>
        <x:v>3.6328712419961016</x:v>
      </x:c>
    </x:row>
    <x:row r="27">
      <x:c r="A27" s="36" t="str">
        <x:v>12</x:v>
      </x:c>
      <x:c r="B27" s="36" t="str">
        <x:v>10</x:v>
      </x:c>
      <x:c r="C27" s="36" t="str">
        <x:v>11</x:v>
      </x:c>
      <x:c r="D27" s="36" t="str">
        <x:v>1</x:v>
      </x:c>
      <x:c r="E27" s="36" t="str">
        <x:v>0</x:v>
      </x:c>
      <x:c r="F27" s="36" t="str">
        <x:v>6</x:v>
      </x:c>
      <x:c r="G27" s="36" t="str">
        <x:v>16</x:v>
      </x:c>
      <x:c r="H27" s="36" t="str">
        <x:v>2</x:v>
      </x:c>
      <x:c r="I27" s="36" t="str">
        <x:v>2</x:v>
      </x:c>
      <x:c r="J27" s="36" t="str">
        <x:v>GP</x:v>
      </x:c>
      <x:c r="K27" s="36" t="str">
        <x:v>F</x:v>
      </x:c>
      <x:c r="L27" s="36" t="str">
        <x:v>U</x:v>
      </x:c>
      <x:c r="M27" s="36" t="str">
        <x:v>yes</x:v>
      </x:c>
      <x:c r="N27" s="36" t="n">
        <x:f>IF($J27="MS",1,0)</x:f>
        <x:v>0</x:v>
      </x:c>
      <x:c r="O27" s="36" t="n">
        <x:f>IF($K27="M",1,0)</x:f>
        <x:v>0</x:v>
      </x:c>
      <x:c r="P27" s="36" t="n">
        <x:f>IF($L27="U",1,0)</x:f>
        <x:v>1</x:v>
      </x:c>
      <x:c r="Q27" s="36" t="n">
        <x:f>IF($M27="yes",1,0)</x:f>
        <x:v>1</x:v>
      </x:c>
      <x:c r="R27" s="36" t="n">
        <x:f>'Coefficients'!$B$2+B27*'Coefficients'!$B$7+C27*'Coefficients'!$B$8+D27*'Coefficients'!$B$9+E27*'Coefficients'!$B$10+F27*'Coefficients'!$B$11+G27*'Coefficients'!$B$12+H27*'Coefficients'!$B$13+I27*'Coefficients'!$B$14+N27*'Coefficients'!$B$3+O27*'Coefficients'!$B$4+P27*'Coefficients'!$B$5+Q27*'Coefficients'!$B$6</x:f>
        <x:v>11.448031402330896</x:v>
      </x:c>
      <x:c r="S27" s="36" t="n">
        <x:f>A27-R27</x:f>
        <x:v>0.551968597669104</x:v>
      </x:c>
      <x:c r="T27" s="36" t="n">
        <x:f>S27^2</x:f>
        <x:v>0.3046693328127972</x:v>
      </x:c>
      <x:c r="U27" s="36" t="n">
        <x:f>ABS(S27)</x:f>
        <x:v>0.551968597669104</x:v>
      </x:c>
      <x:c r="V27" s="36" t="n">
        <x:f>(A27-AVERAGE($A$2:$A$650))^2</x:f>
        <x:v>0.008834262026918263</x:v>
      </x:c>
    </x:row>
    <x:row r="28">
      <x:c r="A28" s="36" t="str">
        <x:v>12</x:v>
      </x:c>
      <x:c r="B28" s="36" t="str">
        <x:v>11</x:v>
      </x:c>
      <x:c r="C28" s="36" t="str">
        <x:v>12</x:v>
      </x:c>
      <x:c r="D28" s="36" t="str">
        <x:v>1</x:v>
      </x:c>
      <x:c r="E28" s="36" t="str">
        <x:v>0</x:v>
      </x:c>
      <x:c r="F28" s="36" t="str">
        <x:v>8</x:v>
      </x:c>
      <x:c r="G28" s="36" t="str">
        <x:v>15</x:v>
      </x:c>
      <x:c r="H28" s="36" t="str">
        <x:v>2</x:v>
      </x:c>
      <x:c r="I28" s="36" t="str">
        <x:v>2</x:v>
      </x:c>
      <x:c r="J28" s="36" t="str">
        <x:v>GP</x:v>
      </x:c>
      <x:c r="K28" s="36" t="str">
        <x:v>M</x:v>
      </x:c>
      <x:c r="L28" s="36" t="str">
        <x:v>U</x:v>
      </x:c>
      <x:c r="M28" s="36" t="str">
        <x:v>yes</x:v>
      </x:c>
      <x:c r="N28" s="36" t="n">
        <x:f>IF($J28="MS",1,0)</x:f>
        <x:v>0</x:v>
      </x:c>
      <x:c r="O28" s="36" t="n">
        <x:f>IF($K28="M",1,0)</x:f>
        <x:v>1</x:v>
      </x:c>
      <x:c r="P28" s="36" t="n">
        <x:f>IF($L28="U",1,0)</x:f>
        <x:v>1</x:v>
      </x:c>
      <x:c r="Q28" s="36" t="n">
        <x:f>IF($M28="yes",1,0)</x:f>
        <x:v>1</x:v>
      </x:c>
      <x:c r="R28" s="36" t="n">
        <x:f>'Coefficients'!$B$2+B28*'Coefficients'!$B$7+C28*'Coefficients'!$B$8+D28*'Coefficients'!$B$9+E28*'Coefficients'!$B$10+F28*'Coefficients'!$B$11+G28*'Coefficients'!$B$12+H28*'Coefficients'!$B$13+I28*'Coefficients'!$B$14+N28*'Coefficients'!$B$3+O28*'Coefficients'!$B$4+P28*'Coefficients'!$B$5+Q28*'Coefficients'!$B$6</x:f>
        <x:v>12.274998265723756</x:v>
      </x:c>
      <x:c r="S28" s="36" t="n">
        <x:f>A28-R28</x:f>
        <x:v>-0.27499826572375596</x:v>
      </x:c>
      <x:c r="T28" s="36" t="n">
        <x:f>S28^2</x:f>
        <x:v>0.07562404615107349</x:v>
      </x:c>
      <x:c r="U28" s="36" t="n">
        <x:f>ABS(S28)</x:f>
        <x:v>0.27499826572375596</x:v>
      </x:c>
      <x:c r="V28" s="36" t="n">
        <x:f>(A28-AVERAGE($A$2:$A$650))^2</x:f>
        <x:v>0.008834262026918263</x:v>
      </x:c>
    </x:row>
    <x:row r="29">
      <x:c r="A29" s="36" t="str">
        <x:v>11</x:v>
      </x:c>
      <x:c r="B29" s="36" t="str">
        <x:v>11</x:v>
      </x:c>
      <x:c r="C29" s="36" t="str">
        <x:v>11</x:v>
      </x:c>
      <x:c r="D29" s="36" t="str">
        <x:v>1</x:v>
      </x:c>
      <x:c r="E29" s="36" t="str">
        <x:v>0</x:v>
      </x:c>
      <x:c r="F29" s="36" t="str">
        <x:v>0</x:v>
      </x:c>
      <x:c r="G29" s="36" t="str">
        <x:v>15</x:v>
      </x:c>
      <x:c r="H29" s="36" t="str">
        <x:v>4</x:v>
      </x:c>
      <x:c r="I29" s="36" t="str">
        <x:v>2</x:v>
      </x:c>
      <x:c r="J29" s="36" t="str">
        <x:v>GP</x:v>
      </x:c>
      <x:c r="K29" s="36" t="str">
        <x:v>M</x:v>
      </x:c>
      <x:c r="L29" s="36" t="str">
        <x:v>U</x:v>
      </x:c>
      <x:c r="M29" s="36" t="str">
        <x:v>yes</x:v>
      </x:c>
      <x:c r="N29" s="36" t="n">
        <x:f>IF($J29="MS",1,0)</x:f>
        <x:v>0</x:v>
      </x:c>
      <x:c r="O29" s="36" t="n">
        <x:f>IF($K29="M",1,0)</x:f>
        <x:v>1</x:v>
      </x:c>
      <x:c r="P29" s="36" t="n">
        <x:f>IF($L29="U",1,0)</x:f>
        <x:v>1</x:v>
      </x:c>
      <x:c r="Q29" s="36" t="n">
        <x:f>IF($M29="yes",1,0)</x:f>
        <x:v>1</x:v>
      </x:c>
      <x:c r="R29" s="36" t="n">
        <x:f>'Coefficients'!$B$2+B29*'Coefficients'!$B$7+C29*'Coefficients'!$B$8+D29*'Coefficients'!$B$9+E29*'Coefficients'!$B$10+F29*'Coefficients'!$B$11+G29*'Coefficients'!$B$12+H29*'Coefficients'!$B$13+I29*'Coefficients'!$B$14+N29*'Coefficients'!$B$3+O29*'Coefficients'!$B$4+P29*'Coefficients'!$B$5+Q29*'Coefficients'!$B$6</x:f>
        <x:v>11.143404111610552</x:v>
      </x:c>
      <x:c r="S29" s="36" t="n">
        <x:f>A29-R29</x:f>
        <x:v>-0.14340411161055222</x:v>
      </x:c>
      <x:c r="T29" s="36" t="n">
        <x:f>S29^2</x:f>
        <x:v>0.020564739226811717</x:v>
      </x:c>
      <x:c r="U29" s="36" t="n">
        <x:f>ABS(S29)</x:f>
        <x:v>0.14340411161055222</x:v>
      </x:c>
      <x:c r="V29" s="36" t="n">
        <x:f>(A29-AVERAGE($A$2:$A$650))^2</x:f>
        <x:v>0.82085275201151</x:v>
      </x:c>
    </x:row>
    <x:row r="30">
      <x:c r="A30" s="36" t="str">
        <x:v>13</x:v>
      </x:c>
      <x:c r="B30" s="36" t="str">
        <x:v>12</x:v>
      </x:c>
      <x:c r="C30" s="36" t="str">
        <x:v>12</x:v>
      </x:c>
      <x:c r="D30" s="36" t="str">
        <x:v>2</x:v>
      </x:c>
      <x:c r="E30" s="36" t="str">
        <x:v>0</x:v>
      </x:c>
      <x:c r="F30" s="36" t="str">
        <x:v>2</x:v>
      </x:c>
      <x:c r="G30" s="36" t="str">
        <x:v>16</x:v>
      </x:c>
      <x:c r="H30" s="36" t="str">
        <x:v>3</x:v>
      </x:c>
      <x:c r="I30" s="36" t="str">
        <x:v>4</x:v>
      </x:c>
      <x:c r="J30" s="36" t="str">
        <x:v>GP</x:v>
      </x:c>
      <x:c r="K30" s="36" t="str">
        <x:v>M</x:v>
      </x:c>
      <x:c r="L30" s="36" t="str">
        <x:v>U</x:v>
      </x:c>
      <x:c r="M30" s="36" t="str">
        <x:v>yes</x:v>
      </x:c>
      <x:c r="N30" s="36" t="n">
        <x:f>IF($J30="MS",1,0)</x:f>
        <x:v>0</x:v>
      </x:c>
      <x:c r="O30" s="36" t="n">
        <x:f>IF($K30="M",1,0)</x:f>
        <x:v>1</x:v>
      </x:c>
      <x:c r="P30" s="36" t="n">
        <x:f>IF($L30="U",1,0)</x:f>
        <x:v>1</x:v>
      </x:c>
      <x:c r="Q30" s="36" t="n">
        <x:f>IF($M30="yes",1,0)</x:f>
        <x:v>1</x:v>
      </x:c>
      <x:c r="R30" s="36" t="n">
        <x:f>'Coefficients'!$B$2+B30*'Coefficients'!$B$7+C30*'Coefficients'!$B$8+D30*'Coefficients'!$B$9+E30*'Coefficients'!$B$10+F30*'Coefficients'!$B$11+G30*'Coefficients'!$B$12+H30*'Coefficients'!$B$13+I30*'Coefficients'!$B$14+N30*'Coefficients'!$B$3+O30*'Coefficients'!$B$4+P30*'Coefficients'!$B$5+Q30*'Coefficients'!$B$6</x:f>
        <x:v>12.367414157992805</x:v>
      </x:c>
      <x:c r="S30" s="36" t="n">
        <x:f>A30-R30</x:f>
        <x:v>0.6325858420071953</x:v>
      </x:c>
      <x:c r="T30" s="36" t="n">
        <x:f>S30^2</x:f>
        <x:v>0.40016484750795217</x:v>
      </x:c>
      <x:c r="U30" s="36" t="n">
        <x:f>ABS(S30)</x:f>
        <x:v>0.6325858420071953</x:v>
      </x:c>
      <x:c r="V30" s="36" t="n">
        <x:f>(A30-AVERAGE($A$2:$A$650))^2</x:f>
        <x:v>1.1968157720423265</x:v>
      </x:c>
    </x:row>
    <x:row r="31">
      <x:c r="A31" s="36" t="str">
        <x:v>12</x:v>
      </x:c>
      <x:c r="B31" s="36" t="str">
        <x:v>12</x:v>
      </x:c>
      <x:c r="C31" s="36" t="str">
        <x:v>11</x:v>
      </x:c>
      <x:c r="D31" s="36" t="str">
        <x:v>2</x:v>
      </x:c>
      <x:c r="E31" s="36" t="str">
        <x:v>0</x:v>
      </x:c>
      <x:c r="F31" s="36" t="str">
        <x:v>4</x:v>
      </x:c>
      <x:c r="G31" s="36" t="str">
        <x:v>16</x:v>
      </x:c>
      <x:c r="H31" s="36" t="str">
        <x:v>4</x:v>
      </x:c>
      <x:c r="I31" s="36" t="str">
        <x:v>4</x:v>
      </x:c>
      <x:c r="J31" s="36" t="str">
        <x:v>GP</x:v>
      </x:c>
      <x:c r="K31" s="36" t="str">
        <x:v>M</x:v>
      </x:c>
      <x:c r="L31" s="36" t="str">
        <x:v>U</x:v>
      </x:c>
      <x:c r="M31" s="36" t="str">
        <x:v>yes</x:v>
      </x:c>
      <x:c r="N31" s="36" t="n">
        <x:f>IF($J31="MS",1,0)</x:f>
        <x:v>0</x:v>
      </x:c>
      <x:c r="O31" s="36" t="n">
        <x:f>IF($K31="M",1,0)</x:f>
        <x:v>1</x:v>
      </x:c>
      <x:c r="P31" s="36" t="n">
        <x:f>IF($L31="U",1,0)</x:f>
        <x:v>1</x:v>
      </x:c>
      <x:c r="Q31" s="36" t="n">
        <x:f>IF($M31="yes",1,0)</x:f>
        <x:v>1</x:v>
      </x:c>
      <x:c r="R31" s="36" t="n">
        <x:f>'Coefficients'!$B$2+B31*'Coefficients'!$B$7+C31*'Coefficients'!$B$8+D31*'Coefficients'!$B$9+E31*'Coefficients'!$B$10+F31*'Coefficients'!$B$11+G31*'Coefficients'!$B$12+H31*'Coefficients'!$B$13+I31*'Coefficients'!$B$14+N31*'Coefficients'!$B$3+O31*'Coefficients'!$B$4+P31*'Coefficients'!$B$5+Q31*'Coefficients'!$B$6</x:f>
        <x:v>11.470994141760528</x:v>
      </x:c>
      <x:c r="S31" s="36" t="n">
        <x:f>A31-R31</x:f>
        <x:v>0.5290058582394721</x:v>
      </x:c>
      <x:c r="T31" s="36" t="n">
        <x:f>S31^2</x:f>
        <x:v>0.27984719805168046</x:v>
      </x:c>
      <x:c r="U31" s="36" t="n">
        <x:f>ABS(S31)</x:f>
        <x:v>0.5290058582394721</x:v>
      </x:c>
      <x:c r="V31" s="36" t="n">
        <x:f>(A31-AVERAGE($A$2:$A$650))^2</x:f>
        <x:v>0.008834262026918263</x:v>
      </x:c>
    </x:row>
    <x:row r="32">
      <x:c r="A32" s="36" t="str">
        <x:v>11</x:v>
      </x:c>
      <x:c r="B32" s="36" t="str">
        <x:v>10</x:v>
      </x:c>
      <x:c r="C32" s="36" t="str">
        <x:v>11</x:v>
      </x:c>
      <x:c r="D32" s="36" t="str">
        <x:v>2</x:v>
      </x:c>
      <x:c r="E32" s="36" t="str">
        <x:v>0</x:v>
      </x:c>
      <x:c r="F32" s="36" t="str">
        <x:v>0</x:v>
      </x:c>
      <x:c r="G32" s="36" t="str">
        <x:v>15</x:v>
      </x:c>
      <x:c r="H32" s="36" t="str">
        <x:v>4</x:v>
      </x:c>
      <x:c r="I32" s="36" t="str">
        <x:v>4</x:v>
      </x:c>
      <x:c r="J32" s="36" t="str">
        <x:v>GP</x:v>
      </x:c>
      <x:c r="K32" s="36" t="str">
        <x:v>M</x:v>
      </x:c>
      <x:c r="L32" s="36" t="str">
        <x:v>U</x:v>
      </x:c>
      <x:c r="M32" s="36" t="str">
        <x:v>yes</x:v>
      </x:c>
      <x:c r="N32" s="36" t="n">
        <x:f>IF($J32="MS",1,0)</x:f>
        <x:v>0</x:v>
      </x:c>
      <x:c r="O32" s="36" t="n">
        <x:f>IF($K32="M",1,0)</x:f>
        <x:v>1</x:v>
      </x:c>
      <x:c r="P32" s="36" t="n">
        <x:f>IF($L32="U",1,0)</x:f>
        <x:v>1</x:v>
      </x:c>
      <x:c r="Q32" s="36" t="n">
        <x:f>IF($M32="yes",1,0)</x:f>
        <x:v>1</x:v>
      </x:c>
      <x:c r="R32" s="36" t="n">
        <x:f>'Coefficients'!$B$2+B32*'Coefficients'!$B$7+C32*'Coefficients'!$B$8+D32*'Coefficients'!$B$9+E32*'Coefficients'!$B$10+F32*'Coefficients'!$B$11+G32*'Coefficients'!$B$12+H32*'Coefficients'!$B$13+I32*'Coefficients'!$B$14+N32*'Coefficients'!$B$3+O32*'Coefficients'!$B$4+P32*'Coefficients'!$B$5+Q32*'Coefficients'!$B$6</x:f>
        <x:v>11.104770684837924</x:v>
      </x:c>
      <x:c r="S32" s="36" t="n">
        <x:f>A32-R32</x:f>
        <x:v>-0.10477068483792351</x:v>
      </x:c>
      <x:c r="T32" s="36" t="n">
        <x:f>S32^2</x:f>
        <x:v>0.010976896401407496</x:v>
      </x:c>
      <x:c r="U32" s="36" t="n">
        <x:f>ABS(S32)</x:f>
        <x:v>0.10477068483792351</x:v>
      </x:c>
      <x:c r="V32" s="36" t="n">
        <x:f>(A32-AVERAGE($A$2:$A$650))^2</x:f>
        <x:v>0.82085275201151</x:v>
      </x:c>
    </x:row>
    <x:row r="33">
      <x:c r="A33" s="36" t="str">
        <x:v>15</x:v>
      </x:c>
      <x:c r="B33" s="36" t="str">
        <x:v>15</x:v>
      </x:c>
      <x:c r="C33" s="36" t="str">
        <x:v>15</x:v>
      </x:c>
      <x:c r="D33" s="36" t="str">
        <x:v>2</x:v>
      </x:c>
      <x:c r="E33" s="36" t="str">
        <x:v>0</x:v>
      </x:c>
      <x:c r="F33" s="36" t="str">
        <x:v>2</x:v>
      </x:c>
      <x:c r="G33" s="36" t="str">
        <x:v>15</x:v>
      </x:c>
      <x:c r="H33" s="36" t="str">
        <x:v>4</x:v>
      </x:c>
      <x:c r="I33" s="36" t="str">
        <x:v>4</x:v>
      </x:c>
      <x:c r="J33" s="36" t="str">
        <x:v>GP</x:v>
      </x:c>
      <x:c r="K33" s="36" t="str">
        <x:v>M</x:v>
      </x:c>
      <x:c r="L33" s="36" t="str">
        <x:v>U</x:v>
      </x:c>
      <x:c r="M33" s="36" t="str">
        <x:v>yes</x:v>
      </x:c>
      <x:c r="N33" s="36" t="n">
        <x:f>IF($J33="MS",1,0)</x:f>
        <x:v>0</x:v>
      </x:c>
      <x:c r="O33" s="36" t="n">
        <x:f>IF($K33="M",1,0)</x:f>
        <x:v>1</x:v>
      </x:c>
      <x:c r="P33" s="36" t="n">
        <x:f>IF($L33="U",1,0)</x:f>
        <x:v>1</x:v>
      </x:c>
      <x:c r="Q33" s="36" t="n">
        <x:f>IF($M33="yes",1,0)</x:f>
        <x:v>1</x:v>
      </x:c>
      <x:c r="R33" s="36" t="n">
        <x:f>'Coefficients'!$B$2+B33*'Coefficients'!$B$7+C33*'Coefficients'!$B$8+D33*'Coefficients'!$B$9+E33*'Coefficients'!$B$10+F33*'Coefficients'!$B$11+G33*'Coefficients'!$B$12+H33*'Coefficients'!$B$13+I33*'Coefficients'!$B$14+N33*'Coefficients'!$B$3+O33*'Coefficients'!$B$4+P33*'Coefficients'!$B$5+Q33*'Coefficients'!$B$6</x:f>
        <x:v>15.314084364243678</x:v>
      </x:c>
      <x:c r="S33" s="36" t="n">
        <x:f>A33-R33</x:f>
        <x:v>-0.31408436424367814</x:v>
      </x:c>
      <x:c r="T33" s="36" t="n">
        <x:f>S33^2</x:f>
        <x:v>0.09864898786235549</x:v>
      </x:c>
      <x:c r="U33" s="36" t="n">
        <x:f>ABS(S33)</x:f>
        <x:v>0.31408436424367814</x:v>
      </x:c>
      <x:c r="V33" s="36" t="n">
        <x:f>(A33-AVERAGE($A$2:$A$650))^2</x:f>
        <x:v>9.572778792073143</x:v>
      </x:c>
    </x:row>
    <x:row r="34">
      <x:c r="A34" s="36" t="str">
        <x:v>15</x:v>
      </x:c>
      <x:c r="B34" s="36" t="str">
        <x:v>13</x:v>
      </x:c>
      <x:c r="C34" s="36" t="str">
        <x:v>14</x:v>
      </x:c>
      <x:c r="D34" s="36" t="str">
        <x:v>2</x:v>
      </x:c>
      <x:c r="E34" s="36" t="str">
        <x:v>0</x:v>
      </x:c>
      <x:c r="F34" s="36" t="str">
        <x:v>0</x:v>
      </x:c>
      <x:c r="G34" s="36" t="str">
        <x:v>15</x:v>
      </x:c>
      <x:c r="H34" s="36" t="str">
        <x:v>4</x:v>
      </x:c>
      <x:c r="I34" s="36" t="str">
        <x:v>3</x:v>
      </x:c>
      <x:c r="J34" s="36" t="str">
        <x:v>GP</x:v>
      </x:c>
      <x:c r="K34" s="36" t="str">
        <x:v>M</x:v>
      </x:c>
      <x:c r="L34" s="36" t="str">
        <x:v>R</x:v>
      </x:c>
      <x:c r="M34" s="36" t="str">
        <x:v>yes</x:v>
      </x:c>
      <x:c r="N34" s="36" t="n">
        <x:f>IF($J34="MS",1,0)</x:f>
        <x:v>0</x:v>
      </x:c>
      <x:c r="O34" s="36" t="n">
        <x:f>IF($K34="M",1,0)</x:f>
        <x:v>1</x:v>
      </x:c>
      <x:c r="P34" s="36" t="n">
        <x:f>IF($L34="U",1,0)</x:f>
        <x:v>0</x:v>
      </x:c>
      <x:c r="Q34" s="36" t="n">
        <x:f>IF($M34="yes",1,0)</x:f>
        <x:v>1</x:v>
      </x:c>
      <x:c r="R34" s="36" t="n">
        <x:f>'Coefficients'!$B$2+B34*'Coefficients'!$B$7+C34*'Coefficients'!$B$8+D34*'Coefficients'!$B$9+E34*'Coefficients'!$B$10+F34*'Coefficients'!$B$11+G34*'Coefficients'!$B$12+H34*'Coefficients'!$B$13+I34*'Coefficients'!$B$14+N34*'Coefficients'!$B$3+O34*'Coefficients'!$B$4+P34*'Coefficients'!$B$5+Q34*'Coefficients'!$B$6</x:f>
        <x:v>14.011236995141873</x:v>
      </x:c>
      <x:c r="S34" s="36" t="n">
        <x:f>A34-R34</x:f>
        <x:v>0.9887630048581268</x:v>
      </x:c>
      <x:c r="T34" s="36" t="n">
        <x:f>S34^2</x:f>
        <x:v>0.9776522797760722</x:v>
      </x:c>
      <x:c r="U34" s="36" t="n">
        <x:f>ABS(S34)</x:f>
        <x:v>0.9887630048581268</x:v>
      </x:c>
      <x:c r="V34" s="36" t="n">
        <x:f>(A34-AVERAGE($A$2:$A$650))^2</x:f>
        <x:v>9.572778792073143</x:v>
      </x:c>
    </x:row>
    <x:row r="35">
      <x:c r="A35" s="36" t="str">
        <x:v>12</x:v>
      </x:c>
      <x:c r="B35" s="36" t="str">
        <x:v>13</x:v>
      </x:c>
      <x:c r="C35" s="36" t="str">
        <x:v>12</x:v>
      </x:c>
      <x:c r="D35" s="36" t="str">
        <x:v>2</x:v>
      </x:c>
      <x:c r="E35" s="36" t="str">
        <x:v>0</x:v>
      </x:c>
      <x:c r="F35" s="36" t="str">
        <x:v>0</x:v>
      </x:c>
      <x:c r="G35" s="36" t="str">
        <x:v>15</x:v>
      </x:c>
      <x:c r="H35" s="36" t="str">
        <x:v>3</x:v>
      </x:c>
      <x:c r="I35" s="36" t="str">
        <x:v>3</x:v>
      </x:c>
      <x:c r="J35" s="36" t="str">
        <x:v>GP</x:v>
      </x:c>
      <x:c r="K35" s="36" t="str">
        <x:v>M</x:v>
      </x:c>
      <x:c r="L35" s="36" t="str">
        <x:v>U</x:v>
      </x:c>
      <x:c r="M35" s="36" t="str">
        <x:v>yes</x:v>
      </x:c>
      <x:c r="N35" s="36" t="n">
        <x:f>IF($J35="MS",1,0)</x:f>
        <x:v>0</x:v>
      </x:c>
      <x:c r="O35" s="36" t="n">
        <x:f>IF($K35="M",1,0)</x:f>
        <x:v>1</x:v>
      </x:c>
      <x:c r="P35" s="36" t="n">
        <x:f>IF($L35="U",1,0)</x:f>
        <x:v>1</x:v>
      </x:c>
      <x:c r="Q35" s="36" t="n">
        <x:f>IF($M35="yes",1,0)</x:f>
        <x:v>1</x:v>
      </x:c>
      <x:c r="R35" s="36" t="n">
        <x:f>'Coefficients'!$B$2+B35*'Coefficients'!$B$7+C35*'Coefficients'!$B$8+D35*'Coefficients'!$B$9+E35*'Coefficients'!$B$10+F35*'Coefficients'!$B$11+G35*'Coefficients'!$B$12+H35*'Coefficients'!$B$13+I35*'Coefficients'!$B$14+N35*'Coefficients'!$B$3+O35*'Coefficients'!$B$4+P35*'Coefficients'!$B$5+Q35*'Coefficients'!$B$6</x:f>
        <x:v>12.41419978280509</x:v>
      </x:c>
      <x:c r="S35" s="36" t="n">
        <x:f>A35-R35</x:f>
        <x:v>-0.41419978280509007</x:v>
      </x:c>
      <x:c r="T35" s="36" t="n">
        <x:f>S35^2</x:f>
        <x:v>0.1715614600757838</x:v>
      </x:c>
      <x:c r="U35" s="36" t="n">
        <x:f>ABS(S35)</x:f>
        <x:v>0.41419978280509007</x:v>
      </x:c>
      <x:c r="V35" s="36" t="n">
        <x:f>(A35-AVERAGE($A$2:$A$650))^2</x:f>
        <x:v>0.008834262026918263</x:v>
      </x:c>
    </x:row>
    <x:row r="36">
      <x:c r="A36" s="36" t="str">
        <x:v>12</x:v>
      </x:c>
      <x:c r="B36" s="36" t="str">
        <x:v>12</x:v>
      </x:c>
      <x:c r="C36" s="36" t="str">
        <x:v>12</x:v>
      </x:c>
      <x:c r="D36" s="36" t="str">
        <x:v>1</x:v>
      </x:c>
      <x:c r="E36" s="36" t="str">
        <x:v>0</x:v>
      </x:c>
      <x:c r="F36" s="36" t="str">
        <x:v>4</x:v>
      </x:c>
      <x:c r="G36" s="36" t="str">
        <x:v>16</x:v>
      </x:c>
      <x:c r="H36" s="36" t="str">
        <x:v>3</x:v>
      </x:c>
      <x:c r="I36" s="36" t="str">
        <x:v>2</x:v>
      </x:c>
      <x:c r="J36" s="36" t="str">
        <x:v>GP</x:v>
      </x:c>
      <x:c r="K36" s="36" t="str">
        <x:v>M</x:v>
      </x:c>
      <x:c r="L36" s="36" t="str">
        <x:v>U</x:v>
      </x:c>
      <x:c r="M36" s="36" t="str">
        <x:v>yes</x:v>
      </x:c>
      <x:c r="N36" s="36" t="n">
        <x:f>IF($J36="MS",1,0)</x:f>
        <x:v>0</x:v>
      </x:c>
      <x:c r="O36" s="36" t="n">
        <x:f>IF($K36="M",1,0)</x:f>
        <x:v>1</x:v>
      </x:c>
      <x:c r="P36" s="36" t="n">
        <x:f>IF($L36="U",1,0)</x:f>
        <x:v>1</x:v>
      </x:c>
      <x:c r="Q36" s="36" t="n">
        <x:f>IF($M36="yes",1,0)</x:f>
        <x:v>1</x:v>
      </x:c>
      <x:c r="R36" s="36" t="n">
        <x:f>'Coefficients'!$B$2+B36*'Coefficients'!$B$7+C36*'Coefficients'!$B$8+D36*'Coefficients'!$B$9+E36*'Coefficients'!$B$10+F36*'Coefficients'!$B$11+G36*'Coefficients'!$B$12+H36*'Coefficients'!$B$13+I36*'Coefficients'!$B$14+N36*'Coefficients'!$B$3+O36*'Coefficients'!$B$4+P36*'Coefficients'!$B$5+Q36*'Coefficients'!$B$6</x:f>
        <x:v>12.311101288974776</x:v>
      </x:c>
      <x:c r="S36" s="36" t="n">
        <x:f>A36-R36</x:f>
        <x:v>-0.3111012889747755</x:v>
      </x:c>
      <x:c r="T36" s="36" t="n">
        <x:f>S36^2</x:f>
        <x:v>0.09678401200176678</x:v>
      </x:c>
      <x:c r="U36" s="36" t="n">
        <x:f>ABS(S36)</x:f>
        <x:v>0.3111012889747755</x:v>
      </x:c>
      <x:c r="V36" s="36" t="n">
        <x:f>(A36-AVERAGE($A$2:$A$650))^2</x:f>
        <x:v>0.008834262026918263</x:v>
      </x:c>
    </x:row>
    <x:row r="37">
      <x:c r="A37" s="36" t="str">
        <x:v>11</x:v>
      </x:c>
      <x:c r="B37" s="36" t="str">
        <x:v>11</x:v>
      </x:c>
      <x:c r="C37" s="36" t="str">
        <x:v>11</x:v>
      </x:c>
      <x:c r="D37" s="36" t="str">
        <x:v>1</x:v>
      </x:c>
      <x:c r="E37" s="36" t="str">
        <x:v>0</x:v>
      </x:c>
      <x:c r="F37" s="36" t="str">
        <x:v>4</x:v>
      </x:c>
      <x:c r="G37" s="36" t="str">
        <x:v>15</x:v>
      </x:c>
      <x:c r="H37" s="36" t="str">
        <x:v>2</x:v>
      </x:c>
      <x:c r="I37" s="36" t="str">
        <x:v>3</x:v>
      </x:c>
      <x:c r="J37" s="36" t="str">
        <x:v>GP</x:v>
      </x:c>
      <x:c r="K37" s="36" t="str">
        <x:v>F</x:v>
      </x:c>
      <x:c r="L37" s="36" t="str">
        <x:v>U</x:v>
      </x:c>
      <x:c r="M37" s="36" t="str">
        <x:v>yes</x:v>
      </x:c>
      <x:c r="N37" s="36" t="n">
        <x:f>IF($J37="MS",1,0)</x:f>
        <x:v>0</x:v>
      </x:c>
      <x:c r="O37" s="36" t="n">
        <x:f>IF($K37="M",1,0)</x:f>
        <x:v>0</x:v>
      </x:c>
      <x:c r="P37" s="36" t="n">
        <x:f>IF($L37="U",1,0)</x:f>
        <x:v>1</x:v>
      </x:c>
      <x:c r="Q37" s="36" t="n">
        <x:f>IF($M37="yes",1,0)</x:f>
        <x:v>1</x:v>
      </x:c>
      <x:c r="R37" s="36" t="n">
        <x:f>'Coefficients'!$B$2+B37*'Coefficients'!$B$7+C37*'Coefficients'!$B$8+D37*'Coefficients'!$B$9+E37*'Coefficients'!$B$10+F37*'Coefficients'!$B$11+G37*'Coefficients'!$B$12+H37*'Coefficients'!$B$13+I37*'Coefficients'!$B$14+N37*'Coefficients'!$B$3+O37*'Coefficients'!$B$4+P37*'Coefficients'!$B$5+Q37*'Coefficients'!$B$6</x:f>
        <x:v>11.529036288296563</x:v>
      </x:c>
      <x:c r="S37" s="36" t="n">
        <x:f>A37-R37</x:f>
        <x:v>-0.5290362882965631</x:v>
      </x:c>
      <x:c r="T37" s="36" t="n">
        <x:f>S37^2</x:f>
        <x:v>0.27987939433460424</x:v>
      </x:c>
      <x:c r="U37" s="36" t="n">
        <x:f>ABS(S37)</x:f>
        <x:v>0.5290362882965631</x:v>
      </x:c>
      <x:c r="V37" s="36" t="n">
        <x:f>(A37-AVERAGE($A$2:$A$650))^2</x:f>
        <x:v>0.82085275201151</x:v>
      </x:c>
    </x:row>
    <x:row r="38">
      <x:c r="A38" s="36" t="str">
        <x:v>14</x:v>
      </x:c>
      <x:c r="B38" s="36" t="str">
        <x:v>14</x:v>
      </x:c>
      <x:c r="C38" s="36" t="str">
        <x:v>14</x:v>
      </x:c>
      <x:c r="D38" s="36" t="str">
        <x:v>3</x:v>
      </x:c>
      <x:c r="E38" s="36" t="str">
        <x:v>0</x:v>
      </x:c>
      <x:c r="F38" s="36" t="str">
        <x:v>0</x:v>
      </x:c>
      <x:c r="G38" s="36" t="str">
        <x:v>15</x:v>
      </x:c>
      <x:c r="H38" s="36" t="str">
        <x:v>4</x:v>
      </x:c>
      <x:c r="I38" s="36" t="str">
        <x:v>3</x:v>
      </x:c>
      <x:c r="J38" s="36" t="str">
        <x:v>GP</x:v>
      </x:c>
      <x:c r="K38" s="36" t="str">
        <x:v>M</x:v>
      </x:c>
      <x:c r="L38" s="36" t="str">
        <x:v>U</x:v>
      </x:c>
      <x:c r="M38" s="36" t="str">
        <x:v>yes</x:v>
      </x:c>
      <x:c r="N38" s="36" t="n">
        <x:f>IF($J38="MS",1,0)</x:f>
        <x:v>0</x:v>
      </x:c>
      <x:c r="O38" s="36" t="n">
        <x:f>IF($K38="M",1,0)</x:f>
        <x:v>1</x:v>
      </x:c>
      <x:c r="P38" s="36" t="n">
        <x:f>IF($L38="U",1,0)</x:f>
        <x:v>1</x:v>
      </x:c>
      <x:c r="Q38" s="36" t="n">
        <x:f>IF($M38="yes",1,0)</x:f>
        <x:v>1</x:v>
      </x:c>
      <x:c r="R38" s="36" t="n">
        <x:f>'Coefficients'!$B$2+B38*'Coefficients'!$B$7+C38*'Coefficients'!$B$8+D38*'Coefficients'!$B$9+E38*'Coefficients'!$B$10+F38*'Coefficients'!$B$11+G38*'Coefficients'!$B$12+H38*'Coefficients'!$B$13+I38*'Coefficients'!$B$14+N38*'Coefficients'!$B$3+O38*'Coefficients'!$B$4+P38*'Coefficients'!$B$5+Q38*'Coefficients'!$B$6</x:f>
        <x:v>14.30863647374531</x:v>
      </x:c>
      <x:c r="S38" s="36" t="n">
        <x:f>A38-R38</x:f>
        <x:v>-0.30863647374530956</x:v>
      </x:c>
      <x:c r="T38" s="36" t="n">
        <x:f>S38^2</x:f>
        <x:v>0.09525647292593915</x:v>
      </x:c>
      <x:c r="U38" s="36" t="n">
        <x:f>ABS(S38)</x:f>
        <x:v>0.30863647374530956</x:v>
      </x:c>
      <x:c r="V38" s="36" t="n">
        <x:f>(A38-AVERAGE($A$2:$A$650))^2</x:f>
        <x:v>4.384797282057735</x:v>
      </x:c>
    </x:row>
    <x:row r="39">
      <x:c r="A39" s="36" t="str">
        <x:v>13</x:v>
      </x:c>
      <x:c r="B39" s="36" t="str">
        <x:v>13</x:v>
      </x:c>
      <x:c r="C39" s="36" t="str">
        <x:v>13</x:v>
      </x:c>
      <x:c r="D39" s="36" t="str">
        <x:v>3</x:v>
      </x:c>
      <x:c r="E39" s="36" t="str">
        <x:v>0</x:v>
      </x:c>
      <x:c r="F39" s="36" t="str">
        <x:v>4</x:v>
      </x:c>
      <x:c r="G39" s="36" t="str">
        <x:v>16</x:v>
      </x:c>
      <x:c r="H39" s="36" t="str">
        <x:v>4</x:v>
      </x:c>
      <x:c r="I39" s="36" t="str">
        <x:v>4</x:v>
      </x:c>
      <x:c r="J39" s="36" t="str">
        <x:v>GP</x:v>
      </x:c>
      <x:c r="K39" s="36" t="str">
        <x:v>M</x:v>
      </x:c>
      <x:c r="L39" s="36" t="str">
        <x:v>R</x:v>
      </x:c>
      <x:c r="M39" s="36" t="str">
        <x:v>yes</x:v>
      </x:c>
      <x:c r="N39" s="36" t="n">
        <x:f>IF($J39="MS",1,0)</x:f>
        <x:v>0</x:v>
      </x:c>
      <x:c r="O39" s="36" t="n">
        <x:f>IF($K39="M",1,0)</x:f>
        <x:v>1</x:v>
      </x:c>
      <x:c r="P39" s="36" t="n">
        <x:f>IF($L39="U",1,0)</x:f>
        <x:v>0</x:v>
      </x:c>
      <x:c r="Q39" s="36" t="n">
        <x:f>IF($M39="yes",1,0)</x:f>
        <x:v>1</x:v>
      </x:c>
      <x:c r="R39" s="36" t="n">
        <x:f>'Coefficients'!$B$2+B39*'Coefficients'!$B$7+C39*'Coefficients'!$B$8+D39*'Coefficients'!$B$9+E39*'Coefficients'!$B$10+F39*'Coefficients'!$B$11+G39*'Coefficients'!$B$12+H39*'Coefficients'!$B$13+I39*'Coefficients'!$B$14+N39*'Coefficients'!$B$3+O39*'Coefficients'!$B$4+P39*'Coefficients'!$B$5+Q39*'Coefficients'!$B$6</x:f>
        <x:v>13.311285526928833</x:v>
      </x:c>
      <x:c r="S39" s="36" t="n">
        <x:f>A39-R39</x:f>
        <x:v>-0.3112855269288328</x:v>
      </x:c>
      <x:c r="T39" s="36" t="n">
        <x:f>S39^2</x:f>
        <x:v>0.09689867927536111</x:v>
      </x:c>
      <x:c r="U39" s="36" t="n">
        <x:f>ABS(S39)</x:f>
        <x:v>0.3112855269288328</x:v>
      </x:c>
      <x:c r="V39" s="36" t="n">
        <x:f>(A39-AVERAGE($A$2:$A$650))^2</x:f>
        <x:v>1.1968157720423265</x:v>
      </x:c>
    </x:row>
    <x:row r="40">
      <x:c r="A40" s="36" t="str">
        <x:v>12</x:v>
      </x:c>
      <x:c r="B40" s="36" t="str">
        <x:v>11</x:v>
      </x:c>
      <x:c r="C40" s="36" t="str">
        <x:v>12</x:v>
      </x:c>
      <x:c r="D40" s="36" t="str">
        <x:v>3</x:v>
      </x:c>
      <x:c r="E40" s="36" t="str">
        <x:v>0</x:v>
      </x:c>
      <x:c r="F40" s="36" t="str">
        <x:v>2</x:v>
      </x:c>
      <x:c r="G40" s="36" t="str">
        <x:v>15</x:v>
      </x:c>
      <x:c r="H40" s="36" t="str">
        <x:v>3</x:v>
      </x:c>
      <x:c r="I40" s="36" t="str">
        <x:v>4</x:v>
      </x:c>
      <x:c r="J40" s="36" t="str">
        <x:v>GP</x:v>
      </x:c>
      <x:c r="K40" s="36" t="str">
        <x:v>F</x:v>
      </x:c>
      <x:c r="L40" s="36" t="str">
        <x:v>R</x:v>
      </x:c>
      <x:c r="M40" s="36" t="str">
        <x:v>yes</x:v>
      </x:c>
      <x:c r="N40" s="36" t="n">
        <x:f>IF($J40="MS",1,0)</x:f>
        <x:v>0</x:v>
      </x:c>
      <x:c r="O40" s="36" t="n">
        <x:f>IF($K40="M",1,0)</x:f>
        <x:v>0</x:v>
      </x:c>
      <x:c r="P40" s="36" t="n">
        <x:f>IF($L40="U",1,0)</x:f>
        <x:v>0</x:v>
      </x:c>
      <x:c r="Q40" s="36" t="n">
        <x:f>IF($M40="yes",1,0)</x:f>
        <x:v>1</x:v>
      </x:c>
      <x:c r="R40" s="36" t="n">
        <x:f>'Coefficients'!$B$2+B40*'Coefficients'!$B$7+C40*'Coefficients'!$B$8+D40*'Coefficients'!$B$9+E40*'Coefficients'!$B$10+F40*'Coefficients'!$B$11+G40*'Coefficients'!$B$12+H40*'Coefficients'!$B$13+I40*'Coefficients'!$B$14+N40*'Coefficients'!$B$3+O40*'Coefficients'!$B$4+P40*'Coefficients'!$B$5+Q40*'Coefficients'!$B$6</x:f>
        <x:v>12.34452468741347</x:v>
      </x:c>
      <x:c r="S40" s="36" t="n">
        <x:f>A40-R40</x:f>
        <x:v>-0.34452468741347</x:v>
      </x:c>
      <x:c r="T40" s="36" t="n">
        <x:f>S40^2</x:f>
        <x:v>0.1186972602373492</x:v>
      </x:c>
      <x:c r="U40" s="36" t="n">
        <x:f>ABS(S40)</x:f>
        <x:v>0.34452468741347</x:v>
      </x:c>
      <x:c r="V40" s="36" t="n">
        <x:f>(A40-AVERAGE($A$2:$A$650))^2</x:f>
        <x:v>0.008834262026918263</x:v>
      </x:c>
    </x:row>
    <x:row r="41">
      <x:c r="A41" s="36" t="str">
        <x:v>12</x:v>
      </x:c>
      <x:c r="B41" s="36" t="str">
        <x:v>14</x:v>
      </x:c>
      <x:c r="C41" s="36" t="str">
        <x:v>13</x:v>
      </x:c>
      <x:c r="D41" s="36" t="str">
        <x:v>1</x:v>
      </x:c>
      <x:c r="E41" s="36" t="str">
        <x:v>0</x:v>
      </x:c>
      <x:c r="F41" s="36" t="str">
        <x:v>8</x:v>
      </x:c>
      <x:c r="G41" s="36" t="str">
        <x:v>15</x:v>
      </x:c>
      <x:c r="H41" s="36" t="str">
        <x:v>2</x:v>
      </x:c>
      <x:c r="I41" s="36" t="str">
        <x:v>2</x:v>
      </x:c>
      <x:c r="J41" s="36" t="str">
        <x:v>GP</x:v>
      </x:c>
      <x:c r="K41" s="36" t="str">
        <x:v>F</x:v>
      </x:c>
      <x:c r="L41" s="36" t="str">
        <x:v>R</x:v>
      </x:c>
      <x:c r="M41" s="36" t="str">
        <x:v>yes</x:v>
      </x:c>
      <x:c r="N41" s="36" t="n">
        <x:f>IF($J41="MS",1,0)</x:f>
        <x:v>0</x:v>
      </x:c>
      <x:c r="O41" s="36" t="n">
        <x:f>IF($K41="M",1,0)</x:f>
        <x:v>0</x:v>
      </x:c>
      <x:c r="P41" s="36" t="n">
        <x:f>IF($L41="U",1,0)</x:f>
        <x:v>0</x:v>
      </x:c>
      <x:c r="Q41" s="36" t="n">
        <x:f>IF($M41="yes",1,0)</x:f>
        <x:v>1</x:v>
      </x:c>
      <x:c r="R41" s="36" t="n">
        <x:f>'Coefficients'!$B$2+B41*'Coefficients'!$B$7+C41*'Coefficients'!$B$8+D41*'Coefficients'!$B$9+E41*'Coefficients'!$B$10+F41*'Coefficients'!$B$11+G41*'Coefficients'!$B$12+H41*'Coefficients'!$B$13+I41*'Coefficients'!$B$14+N41*'Coefficients'!$B$3+O41*'Coefficients'!$B$4+P41*'Coefficients'!$B$5+Q41*'Coefficients'!$B$6</x:f>
        <x:v>13.628976895309552</x:v>
      </x:c>
      <x:c r="S41" s="36" t="n">
        <x:f>A41-R41</x:f>
        <x:v>-1.6289768953095525</x:v>
      </x:c>
      <x:c r="T41" s="36" t="n">
        <x:f>S41^2</x:f>
        <x:v>2.653565725452349</x:v>
      </x:c>
      <x:c r="U41" s="36" t="n">
        <x:f>ABS(S41)</x:f>
        <x:v>1.6289768953095525</x:v>
      </x:c>
      <x:c r="V41" s="36" t="n">
        <x:f>(A41-AVERAGE($A$2:$A$650))^2</x:f>
        <x:v>0.008834262026918263</x:v>
      </x:c>
    </x:row>
    <x:row r="42">
      <x:c r="A42" s="36" t="str">
        <x:v>10</x:v>
      </x:c>
      <x:c r="B42" s="36" t="str">
        <x:v>11</x:v>
      </x:c>
      <x:c r="C42" s="36" t="str">
        <x:v>11</x:v>
      </x:c>
      <x:c r="D42" s="36" t="str">
        <x:v>2</x:v>
      </x:c>
      <x:c r="E42" s="36" t="str">
        <x:v>0</x:v>
      </x:c>
      <x:c r="F42" s="36" t="str">
        <x:v>16</x:v>
      </x:c>
      <x:c r="G42" s="36" t="str">
        <x:v>16</x:v>
      </x:c>
      <x:c r="H42" s="36" t="str">
        <x:v>2</x:v>
      </x:c>
      <x:c r="I42" s="36" t="str">
        <x:v>2</x:v>
      </x:c>
      <x:c r="J42" s="36" t="str">
        <x:v>GP</x:v>
      </x:c>
      <x:c r="K42" s="36" t="str">
        <x:v>F</x:v>
      </x:c>
      <x:c r="L42" s="36" t="str">
        <x:v>U</x:v>
      </x:c>
      <x:c r="M42" s="36" t="str">
        <x:v>yes</x:v>
      </x:c>
      <x:c r="N42" s="36" t="n">
        <x:f>IF($J42="MS",1,0)</x:f>
        <x:v>0</x:v>
      </x:c>
      <x:c r="O42" s="36" t="n">
        <x:f>IF($K42="M",1,0)</x:f>
        <x:v>0</x:v>
      </x:c>
      <x:c r="P42" s="36" t="n">
        <x:f>IF($L42="U",1,0)</x:f>
        <x:v>1</x:v>
      </x:c>
      <x:c r="Q42" s="36" t="n">
        <x:f>IF($M42="yes",1,0)</x:f>
        <x:v>1</x:v>
      </x:c>
      <x:c r="R42" s="36" t="n">
        <x:f>'Coefficients'!$B$2+B42*'Coefficients'!$B$7+C42*'Coefficients'!$B$8+D42*'Coefficients'!$B$9+E42*'Coefficients'!$B$10+F42*'Coefficients'!$B$11+G42*'Coefficients'!$B$12+H42*'Coefficients'!$B$13+I42*'Coefficients'!$B$14+N42*'Coefficients'!$B$3+O42*'Coefficients'!$B$4+P42*'Coefficients'!$B$5+Q42*'Coefficients'!$B$6</x:f>
        <x:v>11.819310999630519</x:v>
      </x:c>
      <x:c r="S42" s="36" t="n">
        <x:f>A42-R42</x:f>
        <x:v>-1.8193109996305186</x:v>
      </x:c>
      <x:c r="T42" s="36" t="n">
        <x:f>S42^2</x:f>
        <x:v>3.309892513376597</x:v>
      </x:c>
      <x:c r="U42" s="36" t="n">
        <x:f>ABS(S42)</x:f>
        <x:v>1.8193109996305186</x:v>
      </x:c>
      <x:c r="V42" s="36" t="n">
        <x:f>(A42-AVERAGE($A$2:$A$650))^2</x:f>
        <x:v>3.6328712419961016</x:v>
      </x:c>
    </x:row>
    <x:row r="43">
      <x:c r="A43" s="36" t="str">
        <x:v>11</x:v>
      </x:c>
      <x:c r="B43" s="36" t="str">
        <x:v>10</x:v>
      </x:c>
      <x:c r="C43" s="36" t="str">
        <x:v>11</x:v>
      </x:c>
      <x:c r="D43" s="36" t="str">
        <x:v>1</x:v>
      </x:c>
      <x:c r="E43" s="36" t="str">
        <x:v>0</x:v>
      </x:c>
      <x:c r="F43" s="36" t="str">
        <x:v>8</x:v>
      </x:c>
      <x:c r="G43" s="36" t="str">
        <x:v>15</x:v>
      </x:c>
      <x:c r="H43" s="36" t="str">
        <x:v>4</x:v>
      </x:c>
      <x:c r="I43" s="36" t="str">
        <x:v>4</x:v>
      </x:c>
      <x:c r="J43" s="36" t="str">
        <x:v>GP</x:v>
      </x:c>
      <x:c r="K43" s="36" t="str">
        <x:v>M</x:v>
      </x:c>
      <x:c r="L43" s="36" t="str">
        <x:v>U</x:v>
      </x:c>
      <x:c r="M43" s="36" t="str">
        <x:v>yes</x:v>
      </x:c>
      <x:c r="N43" s="36" t="n">
        <x:f>IF($J43="MS",1,0)</x:f>
        <x:v>0</x:v>
      </x:c>
      <x:c r="O43" s="36" t="n">
        <x:f>IF($K43="M",1,0)</x:f>
        <x:v>1</x:v>
      </x:c>
      <x:c r="P43" s="36" t="n">
        <x:f>IF($L43="U",1,0)</x:f>
        <x:v>1</x:v>
      </x:c>
      <x:c r="Q43" s="36" t="n">
        <x:f>IF($M43="yes",1,0)</x:f>
        <x:v>1</x:v>
      </x:c>
      <x:c r="R43" s="36" t="n">
        <x:f>'Coefficients'!$B$2+B43*'Coefficients'!$B$7+C43*'Coefficients'!$B$8+D43*'Coefficients'!$B$9+E43*'Coefficients'!$B$10+F43*'Coefficients'!$B$11+G43*'Coefficients'!$B$12+H43*'Coefficients'!$B$13+I43*'Coefficients'!$B$14+N43*'Coefficients'!$B$3+O43*'Coefficients'!$B$4+P43*'Coefficients'!$B$5+Q43*'Coefficients'!$B$6</x:f>
        <x:v>11.191636945677985</x:v>
      </x:c>
      <x:c r="S43" s="36" t="n">
        <x:f>A43-R43</x:f>
        <x:v>-0.19163694567798473</x:v>
      </x:c>
      <x:c r="T43" s="36" t="n">
        <x:f>S43^2</x:f>
        <x:v>0.03672471894878687</x:v>
      </x:c>
      <x:c r="U43" s="36" t="n">
        <x:f>ABS(S43)</x:f>
        <x:v>0.19163694567798473</x:v>
      </x:c>
      <x:c r="V43" s="36" t="n">
        <x:f>(A43-AVERAGE($A$2:$A$650))^2</x:f>
        <x:v>0.82085275201151</x:v>
      </x:c>
    </x:row>
    <x:row r="44">
      <x:c r="A44" s="36" t="str">
        <x:v>15</x:v>
      </x:c>
      <x:c r="B44" s="36" t="str">
        <x:v>14</x:v>
      </x:c>
      <x:c r="C44" s="36" t="str">
        <x:v>15</x:v>
      </x:c>
      <x:c r="D44" s="36" t="str">
        <x:v>2</x:v>
      </x:c>
      <x:c r="E44" s="36" t="str">
        <x:v>0</x:v>
      </x:c>
      <x:c r="F44" s="36" t="str">
        <x:v>0</x:v>
      </x:c>
      <x:c r="G44" s="36" t="str">
        <x:v>15</x:v>
      </x:c>
      <x:c r="H44" s="36" t="str">
        <x:v>4</x:v>
      </x:c>
      <x:c r="I44" s="36" t="str">
        <x:v>4</x:v>
      </x:c>
      <x:c r="J44" s="36" t="str">
        <x:v>GP</x:v>
      </x:c>
      <x:c r="K44" s="36" t="str">
        <x:v>M</x:v>
      </x:c>
      <x:c r="L44" s="36" t="str">
        <x:v>U</x:v>
      </x:c>
      <x:c r="M44" s="36" t="str">
        <x:v>yes</x:v>
      </x:c>
      <x:c r="N44" s="36" t="n">
        <x:f>IF($J44="MS",1,0)</x:f>
        <x:v>0</x:v>
      </x:c>
      <x:c r="O44" s="36" t="n">
        <x:f>IF($K44="M",1,0)</x:f>
        <x:v>1</x:v>
      </x:c>
      <x:c r="P44" s="36" t="n">
        <x:f>IF($L44="U",1,0)</x:f>
        <x:v>1</x:v>
      </x:c>
      <x:c r="Q44" s="36" t="n">
        <x:f>IF($M44="yes",1,0)</x:f>
        <x:v>1</x:v>
      </x:c>
      <x:c r="R44" s="36" t="n">
        <x:f>'Coefficients'!$B$2+B44*'Coefficients'!$B$7+C44*'Coefficients'!$B$8+D44*'Coefficients'!$B$9+E44*'Coefficients'!$B$10+F44*'Coefficients'!$B$11+G44*'Coefficients'!$B$12+H44*'Coefficients'!$B$13+I44*'Coefficients'!$B$14+N44*'Coefficients'!$B$3+O44*'Coefficients'!$B$4+P44*'Coefficients'!$B$5+Q44*'Coefficients'!$B$6</x:f>
        <x:v>15.146498155983215</x:v>
      </x:c>
      <x:c r="S44" s="36" t="n">
        <x:f>A44-R44</x:f>
        <x:v>-0.14649815598321503</x:v>
      </x:c>
      <x:c r="T44" s="36" t="n">
        <x:f>S44^2</x:f>
        <x:v>0.021461709706482403</x:v>
      </x:c>
      <x:c r="U44" s="36" t="n">
        <x:f>ABS(S44)</x:f>
        <x:v>0.14649815598321503</x:v>
      </x:c>
      <x:c r="V44" s="36" t="n">
        <x:f>(A44-AVERAGE($A$2:$A$650))^2</x:f>
        <x:v>9.572778792073143</x:v>
      </x:c>
    </x:row>
    <x:row r="45">
      <x:c r="A45" s="36" t="str">
        <x:v>10</x:v>
      </x:c>
      <x:c r="B45" s="36" t="str">
        <x:v>9</x:v>
      </x:c>
      <x:c r="C45" s="36" t="str">
        <x:v>10</x:v>
      </x:c>
      <x:c r="D45" s="36" t="str">
        <x:v>1</x:v>
      </x:c>
      <x:c r="E45" s="36" t="str">
        <x:v>0</x:v>
      </x:c>
      <x:c r="F45" s="36" t="str">
        <x:v>0</x:v>
      </x:c>
      <x:c r="G45" s="36" t="str">
        <x:v>15</x:v>
      </x:c>
      <x:c r="H45" s="36" t="str">
        <x:v>2</x:v>
      </x:c>
      <x:c r="I45" s="36" t="str">
        <x:v>2</x:v>
      </x:c>
      <x:c r="J45" s="36" t="str">
        <x:v>GP</x:v>
      </x:c>
      <x:c r="K45" s="36" t="str">
        <x:v>M</x:v>
      </x:c>
      <x:c r="L45" s="36" t="str">
        <x:v>U</x:v>
      </x:c>
      <x:c r="M45" s="36" t="str">
        <x:v>yes</x:v>
      </x:c>
      <x:c r="N45" s="36" t="n">
        <x:f>IF($J45="MS",1,0)</x:f>
        <x:v>0</x:v>
      </x:c>
      <x:c r="O45" s="36" t="n">
        <x:f>IF($K45="M",1,0)</x:f>
        <x:v>1</x:v>
      </x:c>
      <x:c r="P45" s="36" t="n">
        <x:f>IF($L45="U",1,0)</x:f>
        <x:v>1</x:v>
      </x:c>
      <x:c r="Q45" s="36" t="n">
        <x:f>IF($M45="yes",1,0)</x:f>
        <x:v>1</x:v>
      </x:c>
      <x:c r="R45" s="36" t="n">
        <x:f>'Coefficients'!$B$2+B45*'Coefficients'!$B$7+C45*'Coefficients'!$B$8+D45*'Coefficients'!$B$9+E45*'Coefficients'!$B$10+F45*'Coefficients'!$B$11+G45*'Coefficients'!$B$12+H45*'Coefficients'!$B$13+I45*'Coefficients'!$B$14+N45*'Coefficients'!$B$3+O45*'Coefficients'!$B$4+P45*'Coefficients'!$B$5+Q45*'Coefficients'!$B$6</x:f>
        <x:v>10.1088547052115</x:v>
      </x:c>
      <x:c r="S45" s="36" t="n">
        <x:f>A45-R45</x:f>
        <x:v>-0.10885470521150076</x:v>
      </x:c>
      <x:c r="T45" s="36" t="n">
        <x:f>S45^2</x:f>
        <x:v>0.01184934684668273</x:v>
      </x:c>
      <x:c r="U45" s="36" t="n">
        <x:f>ABS(S45)</x:f>
        <x:v>0.10885470521150076</x:v>
      </x:c>
      <x:c r="V45" s="36" t="n">
        <x:f>(A45-AVERAGE($A$2:$A$650))^2</x:f>
        <x:v>3.6328712419961016</x:v>
      </x:c>
    </x:row>
    <x:row r="46">
      <x:c r="A46" s="36" t="str">
        <x:v>11</x:v>
      </x:c>
      <x:c r="B46" s="36" t="str">
        <x:v>10</x:v>
      </x:c>
      <x:c r="C46" s="36" t="str">
        <x:v>11</x:v>
      </x:c>
      <x:c r="D46" s="36" t="str">
        <x:v>2</x:v>
      </x:c>
      <x:c r="E46" s="36" t="str">
        <x:v>1</x:v>
      </x:c>
      <x:c r="F46" s="36" t="str">
        <x:v>14</x:v>
      </x:c>
      <x:c r="G46" s="36" t="str">
        <x:v>16</x:v>
      </x:c>
      <x:c r="H46" s="36" t="str">
        <x:v>2</x:v>
      </x:c>
      <x:c r="I46" s="36" t="str">
        <x:v>2</x:v>
      </x:c>
      <x:c r="J46" s="36" t="str">
        <x:v>GP</x:v>
      </x:c>
      <x:c r="K46" s="36" t="str">
        <x:v>F</x:v>
      </x:c>
      <x:c r="L46" s="36" t="str">
        <x:v>U</x:v>
      </x:c>
      <x:c r="M46" s="36" t="str">
        <x:v>yes</x:v>
      </x:c>
      <x:c r="N46" s="36" t="n">
        <x:f>IF($J46="MS",1,0)</x:f>
        <x:v>0</x:v>
      </x:c>
      <x:c r="O46" s="36" t="n">
        <x:f>IF($K46="M",1,0)</x:f>
        <x:v>0</x:v>
      </x:c>
      <x:c r="P46" s="36" t="n">
        <x:f>IF($L46="U",1,0)</x:f>
        <x:v>1</x:v>
      </x:c>
      <x:c r="Q46" s="36" t="n">
        <x:f>IF($M46="yes",1,0)</x:f>
        <x:v>1</x:v>
      </x:c>
      <x:c r="R46" s="36" t="n">
        <x:f>'Coefficients'!$B$2+B46*'Coefficients'!$B$7+C46*'Coefficients'!$B$8+D46*'Coefficients'!$B$9+E46*'Coefficients'!$B$10+F46*'Coefficients'!$B$11+G46*'Coefficients'!$B$12+H46*'Coefficients'!$B$13+I46*'Coefficients'!$B$14+N46*'Coefficients'!$B$3+O46*'Coefficients'!$B$4+P46*'Coefficients'!$B$5+Q46*'Coefficients'!$B$6</x:f>
        <x:v>11.433878417741019</x:v>
      </x:c>
      <x:c r="S46" s="36" t="n">
        <x:f>A46-R46</x:f>
        <x:v>-0.43387841774101865</x:v>
      </x:c>
      <x:c r="T46" s="36" t="n">
        <x:f>S46^2</x:f>
        <x:v>0.1882504813814499</x:v>
      </x:c>
      <x:c r="U46" s="36" t="n">
        <x:f>ABS(S46)</x:f>
        <x:v>0.43387841774101865</x:v>
      </x:c>
      <x:c r="V46" s="36" t="n">
        <x:f>(A46-AVERAGE($A$2:$A$650))^2</x:f>
        <x:v>0.82085275201151</x:v>
      </x:c>
    </x:row>
    <x:row r="47">
      <x:c r="A47" s="36" t="str">
        <x:v>11</x:v>
      </x:c>
      <x:c r="B47" s="36" t="str">
        <x:v>10</x:v>
      </x:c>
      <x:c r="C47" s="36" t="str">
        <x:v>11</x:v>
      </x:c>
      <x:c r="D47" s="36" t="str">
        <x:v>2</x:v>
      </x:c>
      <x:c r="E47" s="36" t="str">
        <x:v>0</x:v>
      </x:c>
      <x:c r="F47" s="36" t="str">
        <x:v>4</x:v>
      </x:c>
      <x:c r="G47" s="36" t="str">
        <x:v>15</x:v>
      </x:c>
      <x:c r="H47" s="36" t="str">
        <x:v>4</x:v>
      </x:c>
      <x:c r="I47" s="36" t="str">
        <x:v>3</x:v>
      </x:c>
      <x:c r="J47" s="36" t="str">
        <x:v>GP</x:v>
      </x:c>
      <x:c r="K47" s="36" t="str">
        <x:v>F</x:v>
      </x:c>
      <x:c r="L47" s="36" t="str">
        <x:v>U</x:v>
      </x:c>
      <x:c r="M47" s="36" t="str">
        <x:v>yes</x:v>
      </x:c>
      <x:c r="N47" s="36" t="n">
        <x:f>IF($J47="MS",1,0)</x:f>
        <x:v>0</x:v>
      </x:c>
      <x:c r="O47" s="36" t="n">
        <x:f>IF($K47="M",1,0)</x:f>
        <x:v>0</x:v>
      </x:c>
      <x:c r="P47" s="36" t="n">
        <x:f>IF($L47="U",1,0)</x:f>
        <x:v>1</x:v>
      </x:c>
      <x:c r="Q47" s="36" t="n">
        <x:f>IF($M47="yes",1,0)</x:f>
        <x:v>1</x:v>
      </x:c>
      <x:c r="R47" s="36" t="n">
        <x:f>'Coefficients'!$B$2+B47*'Coefficients'!$B$7+C47*'Coefficients'!$B$8+D47*'Coefficients'!$B$9+E47*'Coefficients'!$B$10+F47*'Coefficients'!$B$11+G47*'Coefficients'!$B$12+H47*'Coefficients'!$B$13+I47*'Coefficients'!$B$14+N47*'Coefficients'!$B$3+O47*'Coefficients'!$B$4+P47*'Coefficients'!$B$5+Q47*'Coefficients'!$B$6</x:f>
        <x:v>11.349034886957723</x:v>
      </x:c>
      <x:c r="S47" s="36" t="n">
        <x:f>A47-R47</x:f>
        <x:v>-0.3490348869577229</x:v>
      </x:c>
      <x:c r="T47" s="36" t="n">
        <x:f>S47^2</x:f>
        <x:v>0.1218253523135904</x:v>
      </x:c>
      <x:c r="U47" s="36" t="n">
        <x:f>ABS(S47)</x:f>
        <x:v>0.3490348869577229</x:v>
      </x:c>
      <x:c r="V47" s="36" t="n">
        <x:f>(A47-AVERAGE($A$2:$A$650))^2</x:f>
        <x:v>0.82085275201151</x:v>
      </x:c>
    </x:row>
    <x:row r="48">
      <x:c r="A48" s="36" t="str">
        <x:v>13</x:v>
      </x:c>
      <x:c r="B48" s="36" t="str">
        <x:v>13</x:v>
      </x:c>
      <x:c r="C48" s="36" t="str">
        <x:v>12</x:v>
      </x:c>
      <x:c r="D48" s="36" t="str">
        <x:v>2</x:v>
      </x:c>
      <x:c r="E48" s="36" t="str">
        <x:v>0</x:v>
      </x:c>
      <x:c r="F48" s="36" t="str">
        <x:v>6</x:v>
      </x:c>
      <x:c r="G48" s="36" t="str">
        <x:v>16</x:v>
      </x:c>
      <x:c r="H48" s="36" t="str">
        <x:v>3</x:v>
      </x:c>
      <x:c r="I48" s="36" t="str">
        <x:v>3</x:v>
      </x:c>
      <x:c r="J48" s="36" t="str">
        <x:v>GP</x:v>
      </x:c>
      <x:c r="K48" s="36" t="str">
        <x:v>F</x:v>
      </x:c>
      <x:c r="L48" s="36" t="str">
        <x:v>U</x:v>
      </x:c>
      <x:c r="M48" s="36" t="str">
        <x:v>yes</x:v>
      </x:c>
      <x:c r="N48" s="36" t="n">
        <x:f>IF($J48="MS",1,0)</x:f>
        <x:v>0</x:v>
      </x:c>
      <x:c r="O48" s="36" t="n">
        <x:f>IF($K48="M",1,0)</x:f>
        <x:v>0</x:v>
      </x:c>
      <x:c r="P48" s="36" t="n">
        <x:f>IF($L48="U",1,0)</x:f>
        <x:v>1</x:v>
      </x:c>
      <x:c r="Q48" s="36" t="n">
        <x:f>IF($M48="yes",1,0)</x:f>
        <x:v>1</x:v>
      </x:c>
      <x:c r="R48" s="36" t="n">
        <x:f>'Coefficients'!$B$2+B48*'Coefficients'!$B$7+C48*'Coefficients'!$B$8+D48*'Coefficients'!$B$9+E48*'Coefficients'!$B$10+F48*'Coefficients'!$B$11+G48*'Coefficients'!$B$12+H48*'Coefficients'!$B$13+I48*'Coefficients'!$B$14+N48*'Coefficients'!$B$3+O48*'Coefficients'!$B$4+P48*'Coefficients'!$B$5+Q48*'Coefficients'!$B$6</x:f>
        <x:v>12.742944612138164</x:v>
      </x:c>
      <x:c r="S48" s="36" t="n">
        <x:f>A48-R48</x:f>
        <x:v>0.25705538786183624</x:v>
      </x:c>
      <x:c r="T48" s="36" t="n">
        <x:f>S48^2</x:f>
        <x:v>0.06607747242879906</x:v>
      </x:c>
      <x:c r="U48" s="36" t="n">
        <x:f>ABS(S48)</x:f>
        <x:v>0.25705538786183624</x:v>
      </x:c>
      <x:c r="V48" s="36" t="n">
        <x:f>(A48-AVERAGE($A$2:$A$650))^2</x:f>
        <x:v>1.1968157720423265</x:v>
      </x:c>
    </x:row>
    <x:row r="49">
      <x:c r="A49" s="36" t="str">
        <x:v>17</x:v>
      </x:c>
      <x:c r="B49" s="36" t="str">
        <x:v>17</x:v>
      </x:c>
      <x:c r="C49" s="36" t="str">
        <x:v>17</x:v>
      </x:c>
      <x:c r="D49" s="36" t="str">
        <x:v>4</x:v>
      </x:c>
      <x:c r="E49" s="36" t="str">
        <x:v>0</x:v>
      </x:c>
      <x:c r="F49" s="36" t="str">
        <x:v>2</x:v>
      </x:c>
      <x:c r="G49" s="36" t="str">
        <x:v>16</x:v>
      </x:c>
      <x:c r="H49" s="36" t="str">
        <x:v>4</x:v>
      </x:c>
      <x:c r="I49" s="36" t="str">
        <x:v>3</x:v>
      </x:c>
      <x:c r="J49" s="36" t="str">
        <x:v>GP</x:v>
      </x:c>
      <x:c r="K49" s="36" t="str">
        <x:v>M</x:v>
      </x:c>
      <x:c r="L49" s="36" t="str">
        <x:v>U</x:v>
      </x:c>
      <x:c r="M49" s="36" t="str">
        <x:v>yes</x:v>
      </x:c>
      <x:c r="N49" s="36" t="n">
        <x:f>IF($J49="MS",1,0)</x:f>
        <x:v>0</x:v>
      </x:c>
      <x:c r="O49" s="36" t="n">
        <x:f>IF($K49="M",1,0)</x:f>
        <x:v>1</x:v>
      </x:c>
      <x:c r="P49" s="36" t="n">
        <x:f>IF($L49="U",1,0)</x:f>
        <x:v>1</x:v>
      </x:c>
      <x:c r="Q49" s="36" t="n">
        <x:f>IF($M49="yes",1,0)</x:f>
        <x:v>1</x:v>
      </x:c>
      <x:c r="R49" s="36" t="n">
        <x:f>'Coefficients'!$B$2+B49*'Coefficients'!$B$7+C49*'Coefficients'!$B$8+D49*'Coefficients'!$B$9+E49*'Coefficients'!$B$10+F49*'Coefficients'!$B$11+G49*'Coefficients'!$B$12+H49*'Coefficients'!$B$13+I49*'Coefficients'!$B$14+N49*'Coefficients'!$B$3+O49*'Coefficients'!$B$4+P49*'Coefficients'!$B$5+Q49*'Coefficients'!$B$6</x:f>
        <x:v>17.465716637840416</x:v>
      </x:c>
      <x:c r="S49" s="36" t="n">
        <x:f>A49-R49</x:f>
        <x:v>-0.4657166378404156</x:v>
      </x:c>
      <x:c r="T49" s="36" t="n">
        <x:f>S49^2</x:f>
        <x:v>0.21689198676138083</x:v>
      </x:c>
      <x:c r="U49" s="36" t="n">
        <x:f>ABS(S49)</x:f>
        <x:v>0.4657166378404156</x:v>
      </x:c>
      <x:c r="V49" s="36" t="n">
        <x:f>(A49-AVERAGE($A$2:$A$650))^2</x:f>
        <x:v>25.94874181210396</x:v>
      </x:c>
    </x:row>
    <x:row r="50">
      <x:c r="A50" s="36" t="str">
        <x:v>13</x:v>
      </x:c>
      <x:c r="B50" s="36" t="str">
        <x:v>11</x:v>
      </x:c>
      <x:c r="C50" s="36" t="str">
        <x:v>12</x:v>
      </x:c>
      <x:c r="D50" s="36" t="str">
        <x:v>2</x:v>
      </x:c>
      <x:c r="E50" s="36" t="str">
        <x:v>0</x:v>
      </x:c>
      <x:c r="F50" s="36" t="str">
        <x:v>4</x:v>
      </x:c>
      <x:c r="G50" s="36" t="str">
        <x:v>15</x:v>
      </x:c>
      <x:c r="H50" s="36" t="str">
        <x:v>4</x:v>
      </x:c>
      <x:c r="I50" s="36" t="str">
        <x:v>2</x:v>
      </x:c>
      <x:c r="J50" s="36" t="str">
        <x:v>GP</x:v>
      </x:c>
      <x:c r="K50" s="36" t="str">
        <x:v>M</x:v>
      </x:c>
      <x:c r="L50" s="36" t="str">
        <x:v>U</x:v>
      </x:c>
      <x:c r="M50" s="36" t="str">
        <x:v>yes</x:v>
      </x:c>
      <x:c r="N50" s="36" t="n">
        <x:f>IF($J50="MS",1,0)</x:f>
        <x:v>0</x:v>
      </x:c>
      <x:c r="O50" s="36" t="n">
        <x:f>IF($K50="M",1,0)</x:f>
        <x:v>1</x:v>
      </x:c>
      <x:c r="P50" s="36" t="n">
        <x:f>IF($L50="U",1,0)</x:f>
        <x:v>1</x:v>
      </x:c>
      <x:c r="Q50" s="36" t="n">
        <x:f>IF($M50="yes",1,0)</x:f>
        <x:v>1</x:v>
      </x:c>
      <x:c r="R50" s="36" t="n">
        <x:f>'Coefficients'!$B$2+B50*'Coefficients'!$B$7+C50*'Coefficients'!$B$8+D50*'Coefficients'!$B$9+E50*'Coefficients'!$B$10+F50*'Coefficients'!$B$11+G50*'Coefficients'!$B$12+H50*'Coefficients'!$B$13+I50*'Coefficients'!$B$14+N50*'Coefficients'!$B$3+O50*'Coefficients'!$B$4+P50*'Coefficients'!$B$5+Q50*'Coefficients'!$B$6</x:f>
        <x:v>12.15362320394067</x:v>
      </x:c>
      <x:c r="S50" s="36" t="n">
        <x:f>A50-R50</x:f>
        <x:v>0.8463767960593298</x:v>
      </x:c>
      <x:c r="T50" s="36" t="n">
        <x:f>S50^2</x:f>
        <x:v>0.7163536809076564</x:v>
      </x:c>
      <x:c r="U50" s="36" t="n">
        <x:f>ABS(S50)</x:f>
        <x:v>0.8463767960593298</x:v>
      </x:c>
      <x:c r="V50" s="36" t="n">
        <x:f>(A50-AVERAGE($A$2:$A$650))^2</x:f>
        <x:v>1.1968157720423265</x:v>
      </x:c>
    </x:row>
    <x:row r="51">
      <x:c r="A51" s="36" t="str">
        <x:v>12</x:v>
      </x:c>
      <x:c r="B51" s="36" t="str">
        <x:v>13</x:v>
      </x:c>
      <x:c r="C51" s="36" t="str">
        <x:v>12</x:v>
      </x:c>
      <x:c r="D51" s="36" t="str">
        <x:v>2</x:v>
      </x:c>
      <x:c r="E51" s="36" t="str">
        <x:v>0</x:v>
      </x:c>
      <x:c r="F51" s="36" t="str">
        <x:v>2</x:v>
      </x:c>
      <x:c r="G51" s="36" t="str">
        <x:v>15</x:v>
      </x:c>
      <x:c r="H51" s="36" t="str">
        <x:v>4</x:v>
      </x:c>
      <x:c r="I51" s="36" t="str">
        <x:v>4</x:v>
      </x:c>
      <x:c r="J51" s="36" t="str">
        <x:v>GP</x:v>
      </x:c>
      <x:c r="K51" s="36" t="str">
        <x:v>F</x:v>
      </x:c>
      <x:c r="L51" s="36" t="str">
        <x:v>U</x:v>
      </x:c>
      <x:c r="M51" s="36" t="str">
        <x:v>yes</x:v>
      </x:c>
      <x:c r="N51" s="36" t="n">
        <x:f>IF($J51="MS",1,0)</x:f>
        <x:v>0</x:v>
      </x:c>
      <x:c r="O51" s="36" t="n">
        <x:f>IF($K51="M",1,0)</x:f>
        <x:v>0</x:v>
      </x:c>
      <x:c r="P51" s="36" t="n">
        <x:f>IF($L51="U",1,0)</x:f>
        <x:v>1</x:v>
      </x:c>
      <x:c r="Q51" s="36" t="n">
        <x:f>IF($M51="yes",1,0)</x:f>
        <x:v>1</x:v>
      </x:c>
      <x:c r="R51" s="36" t="n">
        <x:f>'Coefficients'!$B$2+B51*'Coefficients'!$B$7+C51*'Coefficients'!$B$8+D51*'Coefficients'!$B$9+E51*'Coefficients'!$B$10+F51*'Coefficients'!$B$11+G51*'Coefficients'!$B$12+H51*'Coefficients'!$B$13+I51*'Coefficients'!$B$14+N51*'Coefficients'!$B$3+O51*'Coefficients'!$B$4+P51*'Coefficients'!$B$5+Q51*'Coefficients'!$B$6</x:f>
        <x:v>12.602788933136955</x:v>
      </x:c>
      <x:c r="S51" s="36" t="n">
        <x:f>A51-R51</x:f>
        <x:v>-0.6027889331369547</x:v>
      </x:c>
      <x:c r="T51" s="36" t="n">
        <x:f>S51^2</x:f>
        <x:v>0.36335449791238805</x:v>
      </x:c>
      <x:c r="U51" s="36" t="n">
        <x:f>ABS(S51)</x:f>
        <x:v>0.6027889331369547</x:v>
      </x:c>
      <x:c r="V51" s="36" t="n">
        <x:f>(A51-AVERAGE($A$2:$A$650))^2</x:f>
        <x:v>0.008834262026918263</x:v>
      </x:c>
    </x:row>
    <x:row r="52">
      <x:c r="A52" s="36" t="str">
        <x:v>13</x:v>
      </x:c>
      <x:c r="B52" s="36" t="str">
        <x:v>14</x:v>
      </x:c>
      <x:c r="C52" s="36" t="str">
        <x:v>13</x:v>
      </x:c>
      <x:c r="D52" s="36" t="str">
        <x:v>2</x:v>
      </x:c>
      <x:c r="E52" s="36" t="str">
        <x:v>0</x:v>
      </x:c>
      <x:c r="F52" s="36" t="str">
        <x:v>0</x:v>
      </x:c>
      <x:c r="G52" s="36" t="str">
        <x:v>16</x:v>
      </x:c>
      <x:c r="H52" s="36" t="str">
        <x:v>2</x:v>
      </x:c>
      <x:c r="I52" s="36" t="str">
        <x:v>2</x:v>
      </x:c>
      <x:c r="J52" s="36" t="str">
        <x:v>GP</x:v>
      </x:c>
      <x:c r="K52" s="36" t="str">
        <x:v>F</x:v>
      </x:c>
      <x:c r="L52" s="36" t="str">
        <x:v>U</x:v>
      </x:c>
      <x:c r="M52" s="36" t="str">
        <x:v>yes</x:v>
      </x:c>
      <x:c r="N52" s="36" t="n">
        <x:f>IF($J52="MS",1,0)</x:f>
        <x:v>0</x:v>
      </x:c>
      <x:c r="O52" s="36" t="n">
        <x:f>IF($K52="M",1,0)</x:f>
        <x:v>0</x:v>
      </x:c>
      <x:c r="P52" s="36" t="n">
        <x:f>IF($L52="U",1,0)</x:f>
        <x:v>1</x:v>
      </x:c>
      <x:c r="Q52" s="36" t="n">
        <x:f>IF($M52="yes",1,0)</x:f>
        <x:v>1</x:v>
      </x:c>
      <x:c r="R52" s="36" t="n">
        <x:f>'Coefficients'!$B$2+B52*'Coefficients'!$B$7+C52*'Coefficients'!$B$8+D52*'Coefficients'!$B$9+E52*'Coefficients'!$B$10+F52*'Coefficients'!$B$11+G52*'Coefficients'!$B$12+H52*'Coefficients'!$B$13+I52*'Coefficients'!$B$14+N52*'Coefficients'!$B$3+O52*'Coefficients'!$B$4+P52*'Coefficients'!$B$5+Q52*'Coefficients'!$B$6</x:f>
        <x:v>13.6808813373495</x:v>
      </x:c>
      <x:c r="S52" s="36" t="n">
        <x:f>A52-R52</x:f>
        <x:v>-0.6808813373495006</x:v>
      </x:c>
      <x:c r="T52" s="36" t="n">
        <x:f>S52^2</x:f>
        <x:v>0.46359939555084445</x:v>
      </x:c>
      <x:c r="U52" s="36" t="n">
        <x:f>ABS(S52)</x:f>
        <x:v>0.6808813373495006</x:v>
      </x:c>
      <x:c r="V52" s="36" t="n">
        <x:f>(A52-AVERAGE($A$2:$A$650))^2</x:f>
        <x:v>1.1968157720423265</x:v>
      </x:c>
    </x:row>
    <x:row r="53">
      <x:c r="A53" s="36" t="str">
        <x:v>16</x:v>
      </x:c>
      <x:c r="B53" s="36" t="str">
        <x:v>16</x:v>
      </x:c>
      <x:c r="C53" s="36" t="str">
        <x:v>14</x:v>
      </x:c>
      <x:c r="D53" s="36" t="str">
        <x:v>2</x:v>
      </x:c>
      <x:c r="E53" s="36" t="str">
        <x:v>0</x:v>
      </x:c>
      <x:c r="F53" s="36" t="str">
        <x:v>0</x:v>
      </x:c>
      <x:c r="G53" s="36" t="str">
        <x:v>15</x:v>
      </x:c>
      <x:c r="H53" s="36" t="str">
        <x:v>4</x:v>
      </x:c>
      <x:c r="I53" s="36" t="str">
        <x:v>2</x:v>
      </x:c>
      <x:c r="J53" s="36" t="str">
        <x:v>GP</x:v>
      </x:c>
      <x:c r="K53" s="36" t="str">
        <x:v>F</x:v>
      </x:c>
      <x:c r="L53" s="36" t="str">
        <x:v>U</x:v>
      </x:c>
      <x:c r="M53" s="36" t="str">
        <x:v>yes</x:v>
      </x:c>
      <x:c r="N53" s="36" t="n">
        <x:f>IF($J53="MS",1,0)</x:f>
        <x:v>0</x:v>
      </x:c>
      <x:c r="O53" s="36" t="n">
        <x:f>IF($K53="M",1,0)</x:f>
        <x:v>0</x:v>
      </x:c>
      <x:c r="P53" s="36" t="n">
        <x:f>IF($L53="U",1,0)</x:f>
        <x:v>1</x:v>
      </x:c>
      <x:c r="Q53" s="36" t="n">
        <x:f>IF($M53="yes",1,0)</x:f>
        <x:v>1</x:v>
      </x:c>
      <x:c r="R53" s="36" t="n">
        <x:f>'Coefficients'!$B$2+B53*'Coefficients'!$B$7+C53*'Coefficients'!$B$8+D53*'Coefficients'!$B$9+E53*'Coefficients'!$B$10+F53*'Coefficients'!$B$11+G53*'Coefficients'!$B$12+H53*'Coefficients'!$B$13+I53*'Coefficients'!$B$14+N53*'Coefficients'!$B$3+O53*'Coefficients'!$B$4+P53*'Coefficients'!$B$5+Q53*'Coefficients'!$B$6</x:f>
        <x:v>14.684379703346874</x:v>
      </x:c>
      <x:c r="S53" s="36" t="n">
        <x:f>A53-R53</x:f>
        <x:v>1.315620296653126</x:v>
      </x:c>
      <x:c r="T53" s="36" t="n">
        <x:f>S53^2</x:f>
        <x:v>1.7308567649656594</x:v>
      </x:c>
      <x:c r="U53" s="36" t="n">
        <x:f>ABS(S53)</x:f>
        <x:v>1.315620296653126</x:v>
      </x:c>
      <x:c r="V53" s="36" t="n">
        <x:f>(A53-AVERAGE($A$2:$A$650))^2</x:f>
        <x:v>16.760760302088553</x:v>
      </x:c>
    </x:row>
    <x:row r="54">
      <x:c r="A54" s="36" t="str">
        <x:v>9</x:v>
      </x:c>
      <x:c r="B54" s="36" t="str">
        <x:v>10</x:v>
      </x:c>
      <x:c r="C54" s="36" t="str">
        <x:v>9</x:v>
      </x:c>
      <x:c r="D54" s="36" t="str">
        <x:v>1</x:v>
      </x:c>
      <x:c r="E54" s="36" t="str">
        <x:v>0</x:v>
      </x:c>
      <x:c r="F54" s="36" t="str">
        <x:v>4</x:v>
      </x:c>
      <x:c r="G54" s="36" t="str">
        <x:v>15</x:v>
      </x:c>
      <x:c r="H54" s="36" t="str">
        <x:v>4</x:v>
      </x:c>
      <x:c r="I54" s="36" t="str">
        <x:v>2</x:v>
      </x:c>
      <x:c r="J54" s="36" t="str">
        <x:v>GP</x:v>
      </x:c>
      <x:c r="K54" s="36" t="str">
        <x:v>M</x:v>
      </x:c>
      <x:c r="L54" s="36" t="str">
        <x:v>U</x:v>
      </x:c>
      <x:c r="M54" s="36" t="str">
        <x:v>yes</x:v>
      </x:c>
      <x:c r="N54" s="36" t="n">
        <x:f>IF($J54="MS",1,0)</x:f>
        <x:v>0</x:v>
      </x:c>
      <x:c r="O54" s="36" t="n">
        <x:f>IF($K54="M",1,0)</x:f>
        <x:v>1</x:v>
      </x:c>
      <x:c r="P54" s="36" t="n">
        <x:f>IF($L54="U",1,0)</x:f>
        <x:v>1</x:v>
      </x:c>
      <x:c r="Q54" s="36" t="n">
        <x:f>IF($M54="yes",1,0)</x:f>
        <x:v>1</x:v>
      </x:c>
      <x:c r="R54" s="36" t="n">
        <x:f>'Coefficients'!$B$2+B54*'Coefficients'!$B$7+C54*'Coefficients'!$B$8+D54*'Coefficients'!$B$9+E54*'Coefficients'!$B$10+F54*'Coefficients'!$B$11+G54*'Coefficients'!$B$12+H54*'Coefficients'!$B$13+I54*'Coefficients'!$B$14+N54*'Coefficients'!$B$3+O54*'Coefficients'!$B$4+P54*'Coefficients'!$B$5+Q54*'Coefficients'!$B$6</x:f>
        <x:v>9.32644654053327</x:v>
      </x:c>
      <x:c r="S54" s="36" t="n">
        <x:f>A54-R54</x:f>
        <x:v>-0.3264465405332704</x:v>
      </x:c>
      <x:c r="T54" s="36" t="n">
        <x:f>S54^2</x:f>
        <x:v>0.10656734382614014</x:v>
      </x:c>
      <x:c r="U54" s="36" t="n">
        <x:f>ABS(S54)</x:f>
        <x:v>0.3264465405332704</x:v>
      </x:c>
      <x:c r="V54" s="36" t="n">
        <x:f>(A54-AVERAGE($A$2:$A$650))^2</x:f>
        <x:v>8.444889731980693</x:v>
      </x:c>
    </x:row>
    <x:row r="55">
      <x:c r="A55" s="36" t="str">
        <x:v>12</x:v>
      </x:c>
      <x:c r="B55" s="36" t="str">
        <x:v>13</x:v>
      </x:c>
      <x:c r="C55" s="36" t="str">
        <x:v>12</x:v>
      </x:c>
      <x:c r="D55" s="36" t="str">
        <x:v>1</x:v>
      </x:c>
      <x:c r="E55" s="36" t="str">
        <x:v>0</x:v>
      </x:c>
      <x:c r="F55" s="36" t="str">
        <x:v>0</x:v>
      </x:c>
      <x:c r="G55" s="36" t="str">
        <x:v>15</x:v>
      </x:c>
      <x:c r="H55" s="36" t="str">
        <x:v>4</x:v>
      </x:c>
      <x:c r="I55" s="36" t="str">
        <x:v>4</x:v>
      </x:c>
      <x:c r="J55" s="36" t="str">
        <x:v>GP</x:v>
      </x:c>
      <x:c r="K55" s="36" t="str">
        <x:v>F</x:v>
      </x:c>
      <x:c r="L55" s="36" t="str">
        <x:v>U</x:v>
      </x:c>
      <x:c r="M55" s="36" t="str">
        <x:v>yes</x:v>
      </x:c>
      <x:c r="N55" s="36" t="n">
        <x:f>IF($J55="MS",1,0)</x:f>
        <x:v>0</x:v>
      </x:c>
      <x:c r="O55" s="36" t="n">
        <x:f>IF($K55="M",1,0)</x:f>
        <x:v>0</x:v>
      </x:c>
      <x:c r="P55" s="36" t="n">
        <x:f>IF($L55="U",1,0)</x:f>
        <x:v>1</x:v>
      </x:c>
      <x:c r="Q55" s="36" t="n">
        <x:f>IF($M55="yes",1,0)</x:f>
        <x:v>1</x:v>
      </x:c>
      <x:c r="R55" s="36" t="n">
        <x:f>'Coefficients'!$B$2+B55*'Coefficients'!$B$7+C55*'Coefficients'!$B$8+D55*'Coefficients'!$B$9+E55*'Coefficients'!$B$10+F55*'Coefficients'!$B$11+G55*'Coefficients'!$B$12+H55*'Coefficients'!$B$13+I55*'Coefficients'!$B$14+N55*'Coefficients'!$B$3+O55*'Coefficients'!$B$4+P55*'Coefficients'!$B$5+Q55*'Coefficients'!$B$6</x:f>
        <x:v>12.508055412802502</x:v>
      </x:c>
      <x:c r="S55" s="36" t="n">
        <x:f>A55-R55</x:f>
        <x:v>-0.5080554128025021</x:v>
      </x:c>
      <x:c r="T55" s="36" t="n">
        <x:f>S55^2</x:f>
        <x:v>0.25812030247792084</x:v>
      </x:c>
      <x:c r="U55" s="36" t="n">
        <x:f>ABS(S55)</x:f>
        <x:v>0.5080554128025021</x:v>
      </x:c>
      <x:c r="V55" s="36" t="n">
        <x:f>(A55-AVERAGE($A$2:$A$650))^2</x:f>
        <x:v>0.008834262026918263</x:v>
      </x:c>
    </x:row>
    <x:row r="56">
      <x:c r="A56" s="36" t="str">
        <x:v>13</x:v>
      </x:c>
      <x:c r="B56" s="36" t="str">
        <x:v>13</x:v>
      </x:c>
      <x:c r="C56" s="36" t="str">
        <x:v>12</x:v>
      </x:c>
      <x:c r="D56" s="36" t="str">
        <x:v>1</x:v>
      </x:c>
      <x:c r="E56" s="36" t="str">
        <x:v>0</x:v>
      </x:c>
      <x:c r="F56" s="36" t="str">
        <x:v>0</x:v>
      </x:c>
      <x:c r="G56" s="36" t="str">
        <x:v>15</x:v>
      </x:c>
      <x:c r="H56" s="36" t="str">
        <x:v>3</x:v>
      </x:c>
      <x:c r="I56" s="36" t="str">
        <x:v>3</x:v>
      </x:c>
      <x:c r="J56" s="36" t="str">
        <x:v>GP</x:v>
      </x:c>
      <x:c r="K56" s="36" t="str">
        <x:v>F</x:v>
      </x:c>
      <x:c r="L56" s="36" t="str">
        <x:v>U</x:v>
      </x:c>
      <x:c r="M56" s="36" t="str">
        <x:v>yes</x:v>
      </x:c>
      <x:c r="N56" s="36" t="n">
        <x:f>IF($J56="MS",1,0)</x:f>
        <x:v>0</x:v>
      </x:c>
      <x:c r="O56" s="36" t="n">
        <x:f>IF($K56="M",1,0)</x:f>
        <x:v>0</x:v>
      </x:c>
      <x:c r="P56" s="36" t="n">
        <x:f>IF($L56="U",1,0)</x:f>
        <x:v>1</x:v>
      </x:c>
      <x:c r="Q56" s="36" t="n">
        <x:f>IF($M56="yes",1,0)</x:f>
        <x:v>1</x:v>
      </x:c>
      <x:c r="R56" s="36" t="n">
        <x:f>'Coefficients'!$B$2+B56*'Coefficients'!$B$7+C56*'Coefficients'!$B$8+D56*'Coefficients'!$B$9+E56*'Coefficients'!$B$10+F56*'Coefficients'!$B$11+G56*'Coefficients'!$B$12+H56*'Coefficients'!$B$13+I56*'Coefficients'!$B$14+N56*'Coefficients'!$B$3+O56*'Coefficients'!$B$4+P56*'Coefficients'!$B$5+Q56*'Coefficients'!$B$6</x:f>
        <x:v>12.544520138932226</x:v>
      </x:c>
      <x:c r="S56" s="36" t="n">
        <x:f>A56-R56</x:f>
        <x:v>0.45547986106777394</x:v>
      </x:c>
      <x:c r="T56" s="36" t="n">
        <x:f>S56^2</x:f>
        <x:v>0.20746190383831864</x:v>
      </x:c>
      <x:c r="U56" s="36" t="n">
        <x:f>ABS(S56)</x:f>
        <x:v>0.45547986106777394</x:v>
      </x:c>
      <x:c r="V56" s="36" t="n">
        <x:f>(A56-AVERAGE($A$2:$A$650))^2</x:f>
        <x:v>1.1968157720423265</x:v>
      </x:c>
    </x:row>
    <x:row r="57">
      <x:c r="A57" s="36" t="str">
        <x:v>12</x:v>
      </x:c>
      <x:c r="B57" s="36" t="str">
        <x:v>12</x:v>
      </x:c>
      <x:c r="C57" s="36" t="str">
        <x:v>13</x:v>
      </x:c>
      <x:c r="D57" s="36" t="str">
        <x:v>2</x:v>
      </x:c>
      <x:c r="E57" s="36" t="str">
        <x:v>0</x:v>
      </x:c>
      <x:c r="F57" s="36" t="str">
        <x:v>2</x:v>
      </x:c>
      <x:c r="G57" s="36" t="str">
        <x:v>16</x:v>
      </x:c>
      <x:c r="H57" s="36" t="str">
        <x:v>2</x:v>
      </x:c>
      <x:c r="I57" s="36" t="str">
        <x:v>1</x:v>
      </x:c>
      <x:c r="J57" s="36" t="str">
        <x:v>GP</x:v>
      </x:c>
      <x:c r="K57" s="36" t="str">
        <x:v>F</x:v>
      </x:c>
      <x:c r="L57" s="36" t="str">
        <x:v>U</x:v>
      </x:c>
      <x:c r="M57" s="36" t="str">
        <x:v>yes</x:v>
      </x:c>
      <x:c r="N57" s="36" t="n">
        <x:f>IF($J57="MS",1,0)</x:f>
        <x:v>0</x:v>
      </x:c>
      <x:c r="O57" s="36" t="n">
        <x:f>IF($K57="M",1,0)</x:f>
        <x:v>0</x:v>
      </x:c>
      <x:c r="P57" s="36" t="n">
        <x:f>IF($L57="U",1,0)</x:f>
        <x:v>1</x:v>
      </x:c>
      <x:c r="Q57" s="36" t="n">
        <x:f>IF($M57="yes",1,0)</x:f>
        <x:v>1</x:v>
      </x:c>
      <x:c r="R57" s="36" t="n">
        <x:f>'Coefficients'!$B$2+B57*'Coefficients'!$B$7+C57*'Coefficients'!$B$8+D57*'Coefficients'!$B$9+E57*'Coefficients'!$B$10+F57*'Coefficients'!$B$11+G57*'Coefficients'!$B$12+H57*'Coefficients'!$B$13+I57*'Coefficients'!$B$14+N57*'Coefficients'!$B$3+O57*'Coefficients'!$B$4+P57*'Coefficients'!$B$5+Q57*'Coefficients'!$B$6</x:f>
        <x:v>13.437559158956596</x:v>
      </x:c>
      <x:c r="S57" s="36" t="n">
        <x:f>A57-R57</x:f>
        <x:v>-1.4375591589565957</x:v>
      </x:c>
      <x:c r="T57" s="36" t="n">
        <x:f>S57^2</x:f>
        <x:v>2.066576335499995</x:v>
      </x:c>
      <x:c r="U57" s="36" t="n">
        <x:f>ABS(S57)</x:f>
        <x:v>1.4375591589565957</x:v>
      </x:c>
      <x:c r="V57" s="36" t="n">
        <x:f>(A57-AVERAGE($A$2:$A$650))^2</x:f>
        <x:v>0.008834262026918263</x:v>
      </x:c>
    </x:row>
    <x:row r="58">
      <x:c r="A58" s="36" t="str">
        <x:v>15</x:v>
      </x:c>
      <x:c r="B58" s="36" t="str">
        <x:v>15</x:v>
      </x:c>
      <x:c r="C58" s="36" t="str">
        <x:v>14</x:v>
      </x:c>
      <x:c r="D58" s="36" t="str">
        <x:v>2</x:v>
      </x:c>
      <x:c r="E58" s="36" t="str">
        <x:v>0</x:v>
      </x:c>
      <x:c r="F58" s="36" t="str">
        <x:v>0</x:v>
      </x:c>
      <x:c r="G58" s="36" t="str">
        <x:v>15</x:v>
      </x:c>
      <x:c r="H58" s="36" t="str">
        <x:v>4</x:v>
      </x:c>
      <x:c r="I58" s="36" t="str">
        <x:v>3</x:v>
      </x:c>
      <x:c r="J58" s="36" t="str">
        <x:v>GP</x:v>
      </x:c>
      <x:c r="K58" s="36" t="str">
        <x:v>F</x:v>
      </x:c>
      <x:c r="L58" s="36" t="str">
        <x:v>U</x:v>
      </x:c>
      <x:c r="M58" s="36" t="str">
        <x:v>yes</x:v>
      </x:c>
      <x:c r="N58" s="36" t="n">
        <x:f>IF($J58="MS",1,0)</x:f>
        <x:v>0</x:v>
      </x:c>
      <x:c r="O58" s="36" t="n">
        <x:f>IF($K58="M",1,0)</x:f>
        <x:v>0</x:v>
      </x:c>
      <x:c r="P58" s="36" t="n">
        <x:f>IF($L58="U",1,0)</x:f>
        <x:v>1</x:v>
      </x:c>
      <x:c r="Q58" s="36" t="n">
        <x:f>IF($M58="yes",1,0)</x:f>
        <x:v>1</x:v>
      </x:c>
      <x:c r="R58" s="36" t="n">
        <x:f>'Coefficients'!$B$2+B58*'Coefficients'!$B$7+C58*'Coefficients'!$B$8+D58*'Coefficients'!$B$9+E58*'Coefficients'!$B$10+F58*'Coefficients'!$B$11+G58*'Coefficients'!$B$12+H58*'Coefficients'!$B$13+I58*'Coefficients'!$B$14+N58*'Coefficients'!$B$3+O58*'Coefficients'!$B$4+P58*'Coefficients'!$B$5+Q58*'Coefficients'!$B$6</x:f>
        <x:v>14.570223081898005</x:v>
      </x:c>
      <x:c r="S58" s="36" t="n">
        <x:f>A58-R58</x:f>
        <x:v>0.4297769181019948</x:v>
      </x:c>
      <x:c r="T58" s="36" t="n">
        <x:f>S58^2</x:f>
        <x:v>0.18470819933324875</x:v>
      </x:c>
      <x:c r="U58" s="36" t="n">
        <x:f>ABS(S58)</x:f>
        <x:v>0.4297769181019948</x:v>
      </x:c>
      <x:c r="V58" s="36" t="n">
        <x:f>(A58-AVERAGE($A$2:$A$650))^2</x:f>
        <x:v>9.572778792073143</x:v>
      </x:c>
    </x:row>
    <x:row r="59">
      <x:c r="A59" s="36" t="str">
        <x:v>16</x:v>
      </x:c>
      <x:c r="B59" s="36" t="str">
        <x:v>15</x:v>
      </x:c>
      <x:c r="C59" s="36" t="str">
        <x:v>15</x:v>
      </x:c>
      <x:c r="D59" s="36" t="str">
        <x:v>2</x:v>
      </x:c>
      <x:c r="E59" s="36" t="str">
        <x:v>0</x:v>
      </x:c>
      <x:c r="F59" s="36" t="str">
        <x:v>8</x:v>
      </x:c>
      <x:c r="G59" s="36" t="str">
        <x:v>15</x:v>
      </x:c>
      <x:c r="H59" s="36" t="str">
        <x:v>4</x:v>
      </x:c>
      <x:c r="I59" s="36" t="str">
        <x:v>4</x:v>
      </x:c>
      <x:c r="J59" s="36" t="str">
        <x:v>GP</x:v>
      </x:c>
      <x:c r="K59" s="36" t="str">
        <x:v>M</x:v>
      </x:c>
      <x:c r="L59" s="36" t="str">
        <x:v>U</x:v>
      </x:c>
      <x:c r="M59" s="36" t="str">
        <x:v>yes</x:v>
      </x:c>
      <x:c r="N59" s="36" t="n">
        <x:f>IF($J59="MS",1,0)</x:f>
        <x:v>0</x:v>
      </x:c>
      <x:c r="O59" s="36" t="n">
        <x:f>IF($K59="M",1,0)</x:f>
        <x:v>1</x:v>
      </x:c>
      <x:c r="P59" s="36" t="n">
        <x:f>IF($L59="U",1,0)</x:f>
        <x:v>1</x:v>
      </x:c>
      <x:c r="Q59" s="36" t="n">
        <x:f>IF($M59="yes",1,0)</x:f>
        <x:v>1</x:v>
      </x:c>
      <x:c r="R59" s="36" t="n">
        <x:f>'Coefficients'!$B$2+B59*'Coefficients'!$B$7+C59*'Coefficients'!$B$8+D59*'Coefficients'!$B$9+E59*'Coefficients'!$B$10+F59*'Coefficients'!$B$11+G59*'Coefficients'!$B$12+H59*'Coefficients'!$B$13+I59*'Coefficients'!$B$14+N59*'Coefficients'!$B$3+O59*'Coefficients'!$B$4+P59*'Coefficients'!$B$5+Q59*'Coefficients'!$B$6</x:f>
        <x:v>15.423044232948385</x:v>
      </x:c>
      <x:c r="S59" s="36" t="n">
        <x:f>A59-R59</x:f>
        <x:v>0.576955767051615</x:v>
      </x:c>
      <x:c r="T59" s="36" t="n">
        <x:f>S59^2</x:f>
        <x:v>0.33287795713411744</x:v>
      </x:c>
      <x:c r="U59" s="36" t="n">
        <x:f>ABS(S59)</x:f>
        <x:v>0.576955767051615</x:v>
      </x:c>
      <x:c r="V59" s="36" t="n">
        <x:f>(A59-AVERAGE($A$2:$A$650))^2</x:f>
        <x:v>16.760760302088553</x:v>
      </x:c>
    </x:row>
    <x:row r="60">
      <x:c r="A60" s="36" t="str">
        <x:v>14</x:v>
      </x:c>
      <x:c r="B60" s="36" t="str">
        <x:v>14</x:v>
      </x:c>
      <x:c r="C60" s="36" t="str">
        <x:v>13</x:v>
      </x:c>
      <x:c r="D60" s="36" t="str">
        <x:v>2</x:v>
      </x:c>
      <x:c r="E60" s="36" t="str">
        <x:v>0</x:v>
      </x:c>
      <x:c r="F60" s="36" t="str">
        <x:v>0</x:v>
      </x:c>
      <x:c r="G60" s="36" t="str">
        <x:v>15</x:v>
      </x:c>
      <x:c r="H60" s="36" t="str">
        <x:v>1</x:v>
      </x:c>
      <x:c r="I60" s="36" t="str">
        <x:v>2</x:v>
      </x:c>
      <x:c r="J60" s="36" t="str">
        <x:v>GP</x:v>
      </x:c>
      <x:c r="K60" s="36" t="str">
        <x:v>M</x:v>
      </x:c>
      <x:c r="L60" s="36" t="str">
        <x:v>U</x:v>
      </x:c>
      <x:c r="M60" s="36" t="str">
        <x:v>yes</x:v>
      </x:c>
      <x:c r="N60" s="36" t="n">
        <x:f>IF($J60="MS",1,0)</x:f>
        <x:v>0</x:v>
      </x:c>
      <x:c r="O60" s="36" t="n">
        <x:f>IF($K60="M",1,0)</x:f>
        <x:v>1</x:v>
      </x:c>
      <x:c r="P60" s="36" t="n">
        <x:f>IF($L60="U",1,0)</x:f>
        <x:v>1</x:v>
      </x:c>
      <x:c r="Q60" s="36" t="n">
        <x:f>IF($M60="yes",1,0)</x:f>
        <x:v>1</x:v>
      </x:c>
      <x:c r="R60" s="36" t="n">
        <x:f>'Coefficients'!$B$2+B60*'Coefficients'!$B$7+C60*'Coefficients'!$B$8+D60*'Coefficients'!$B$9+E60*'Coefficients'!$B$10+F60*'Coefficients'!$B$11+G60*'Coefficients'!$B$12+H60*'Coefficients'!$B$13+I60*'Coefficients'!$B$14+N60*'Coefficients'!$B$3+O60*'Coefficients'!$B$4+P60*'Coefficients'!$B$5+Q60*'Coefficients'!$B$6</x:f>
        <x:v>13.51467073342755</x:v>
      </x:c>
      <x:c r="S60" s="36" t="n">
        <x:f>A60-R60</x:f>
        <x:v>0.48532926657244957</x:v>
      </x:c>
      <x:c r="T60" s="36" t="n">
        <x:f>S60^2</x:f>
        <x:v>0.2355444969917518</x:v>
      </x:c>
      <x:c r="U60" s="36" t="n">
        <x:f>ABS(S60)</x:f>
        <x:v>0.48532926657244957</x:v>
      </x:c>
      <x:c r="V60" s="36" t="n">
        <x:f>(A60-AVERAGE($A$2:$A$650))^2</x:f>
        <x:v>4.384797282057735</x:v>
      </x:c>
    </x:row>
    <x:row r="61">
      <x:c r="A61" s="36" t="str">
        <x:v>16</x:v>
      </x:c>
      <x:c r="B61" s="36" t="str">
        <x:v>16</x:v>
      </x:c>
      <x:c r="C61" s="36" t="str">
        <x:v>15</x:v>
      </x:c>
      <x:c r="D61" s="36" t="str">
        <x:v>2</x:v>
      </x:c>
      <x:c r="E61" s="36" t="str">
        <x:v>0</x:v>
      </x:c>
      <x:c r="F61" s="36" t="str">
        <x:v>2</x:v>
      </x:c>
      <x:c r="G61" s="36" t="str">
        <x:v>16</x:v>
      </x:c>
      <x:c r="H61" s="36" t="str">
        <x:v>4</x:v>
      </x:c>
      <x:c r="I61" s="36" t="str">
        <x:v>2</x:v>
      </x:c>
      <x:c r="J61" s="36" t="str">
        <x:v>GP</x:v>
      </x:c>
      <x:c r="K61" s="36" t="str">
        <x:v>F</x:v>
      </x:c>
      <x:c r="L61" s="36" t="str">
        <x:v>U</x:v>
      </x:c>
      <x:c r="M61" s="36" t="str">
        <x:v>yes</x:v>
      </x:c>
      <x:c r="N61" s="36" t="n">
        <x:f>IF($J61="MS",1,0)</x:f>
        <x:v>0</x:v>
      </x:c>
      <x:c r="O61" s="36" t="n">
        <x:f>IF($K61="M",1,0)</x:f>
        <x:v>0</x:v>
      </x:c>
      <x:c r="P61" s="36" t="n">
        <x:f>IF($L61="U",1,0)</x:f>
        <x:v>1</x:v>
      </x:c>
      <x:c r="Q61" s="36" t="n">
        <x:f>IF($M61="yes",1,0)</x:f>
        <x:v>1</x:v>
      </x:c>
      <x:c r="R61" s="36" t="n">
        <x:f>'Coefficients'!$B$2+B61*'Coefficients'!$B$7+C61*'Coefficients'!$B$8+D61*'Coefficients'!$B$9+E61*'Coefficients'!$B$10+F61*'Coefficients'!$B$11+G61*'Coefficients'!$B$12+H61*'Coefficients'!$B$13+I61*'Coefficients'!$B$14+N61*'Coefficients'!$B$3+O61*'Coefficients'!$B$4+P61*'Coefficients'!$B$5+Q61*'Coefficients'!$B$6</x:f>
        <x:v>15.630916315744221</x:v>
      </x:c>
      <x:c r="S61" s="36" t="n">
        <x:f>A61-R61</x:f>
        <x:v>0.369083684255779</x:v>
      </x:c>
      <x:c r="T61" s="36" t="n">
        <x:f>S61^2</x:f>
        <x:v>0.13622276598381955</x:v>
      </x:c>
      <x:c r="U61" s="36" t="n">
        <x:f>ABS(S61)</x:f>
        <x:v>0.369083684255779</x:v>
      </x:c>
      <x:c r="V61" s="36" t="n">
        <x:f>(A61-AVERAGE($A$2:$A$650))^2</x:f>
        <x:v>16.760760302088553</x:v>
      </x:c>
    </x:row>
    <x:row r="62">
      <x:c r="A62" s="36" t="str">
        <x:v>16</x:v>
      </x:c>
      <x:c r="B62" s="36" t="str">
        <x:v>17</x:v>
      </x:c>
      <x:c r="C62" s="36" t="str">
        <x:v>16</x:v>
      </x:c>
      <x:c r="D62" s="36" t="str">
        <x:v>2</x:v>
      </x:c>
      <x:c r="E62" s="36" t="str">
        <x:v>0</x:v>
      </x:c>
      <x:c r="F62" s="36" t="str">
        <x:v>0</x:v>
      </x:c>
      <x:c r="G62" s="36" t="str">
        <x:v>16</x:v>
      </x:c>
      <x:c r="H62" s="36" t="str">
        <x:v>4</x:v>
      </x:c>
      <x:c r="I62" s="36" t="str">
        <x:v>4</x:v>
      </x:c>
      <x:c r="J62" s="36" t="str">
        <x:v>GP</x:v>
      </x:c>
      <x:c r="K62" s="36" t="str">
        <x:v>F</x:v>
      </x:c>
      <x:c r="L62" s="36" t="str">
        <x:v>R</x:v>
      </x:c>
      <x:c r="M62" s="36" t="str">
        <x:v>yes</x:v>
      </x:c>
      <x:c r="N62" s="36" t="n">
        <x:f>IF($J62="MS",1,0)</x:f>
        <x:v>0</x:v>
      </x:c>
      <x:c r="O62" s="36" t="n">
        <x:f>IF($K62="M",1,0)</x:f>
        <x:v>0</x:v>
      </x:c>
      <x:c r="P62" s="36" t="n">
        <x:f>IF($L62="U",1,0)</x:f>
        <x:v>0</x:v>
      </x:c>
      <x:c r="Q62" s="36" t="n">
        <x:f>IF($M62="yes",1,0)</x:f>
        <x:v>1</x:v>
      </x:c>
      <x:c r="R62" s="36" t="n">
        <x:f>'Coefficients'!$B$2+B62*'Coefficients'!$B$7+C62*'Coefficients'!$B$8+D62*'Coefficients'!$B$9+E62*'Coefficients'!$B$10+F62*'Coefficients'!$B$11+G62*'Coefficients'!$B$12+H62*'Coefficients'!$B$13+I62*'Coefficients'!$B$14+N62*'Coefficients'!$B$3+O62*'Coefficients'!$B$4+P62*'Coefficients'!$B$5+Q62*'Coefficients'!$B$6</x:f>
        <x:v>16.531527825970695</x:v>
      </x:c>
      <x:c r="S62" s="36" t="n">
        <x:f>A62-R62</x:f>
        <x:v>-0.531527825970695</x:v>
      </x:c>
      <x:c r="T62" s="36" t="n">
        <x:f>S62^2</x:f>
        <x:v>0.2825218297811335</x:v>
      </x:c>
      <x:c r="U62" s="36" t="n">
        <x:f>ABS(S62)</x:f>
        <x:v>0.531527825970695</x:v>
      </x:c>
      <x:c r="V62" s="36" t="n">
        <x:f>(A62-AVERAGE($A$2:$A$650))^2</x:f>
        <x:v>16.760760302088553</x:v>
      </x:c>
    </x:row>
    <x:row r="63">
      <x:c r="A63" s="36" t="str">
        <x:v>16</x:v>
      </x:c>
      <x:c r="B63" s="36" t="str">
        <x:v>10</x:v>
      </x:c>
      <x:c r="C63" s="36" t="str">
        <x:v>10</x:v>
      </x:c>
      <x:c r="D63" s="36" t="str">
        <x:v>1</x:v>
      </x:c>
      <x:c r="E63" s="36" t="str">
        <x:v>0</x:v>
      </x:c>
      <x:c r="F63" s="36" t="str">
        <x:v>0</x:v>
      </x:c>
      <x:c r="G63" s="36" t="str">
        <x:v>16</x:v>
      </x:c>
      <x:c r="H63" s="36" t="str">
        <x:v>1</x:v>
      </x:c>
      <x:c r="I63" s="36" t="str">
        <x:v>1</x:v>
      </x:c>
      <x:c r="J63" s="36" t="str">
        <x:v>GP</x:v>
      </x:c>
      <x:c r="K63" s="36" t="str">
        <x:v>F</x:v>
      </x:c>
      <x:c r="L63" s="36" t="str">
        <x:v>U</x:v>
      </x:c>
      <x:c r="M63" s="36" t="str">
        <x:v>yes</x:v>
      </x:c>
      <x:c r="N63" s="36" t="n">
        <x:f>IF($J63="MS",1,0)</x:f>
        <x:v>0</x:v>
      </x:c>
      <x:c r="O63" s="36" t="n">
        <x:f>IF($K63="M",1,0)</x:f>
        <x:v>0</x:v>
      </x:c>
      <x:c r="P63" s="36" t="n">
        <x:f>IF($L63="U",1,0)</x:f>
        <x:v>1</x:v>
      </x:c>
      <x:c r="Q63" s="36" t="n">
        <x:f>IF($M63="yes",1,0)</x:f>
        <x:v>1</x:v>
      </x:c>
      <x:c r="R63" s="36" t="n">
        <x:f>'Coefficients'!$B$2+B63*'Coefficients'!$B$7+C63*'Coefficients'!$B$8+D63*'Coefficients'!$B$9+E63*'Coefficients'!$B$10+F63*'Coefficients'!$B$11+G63*'Coefficients'!$B$12+H63*'Coefficients'!$B$13+I63*'Coefficients'!$B$14+N63*'Coefficients'!$B$3+O63*'Coefficients'!$B$4+P63*'Coefficients'!$B$5+Q63*'Coefficients'!$B$6</x:f>
        <x:v>10.496370643995148</x:v>
      </x:c>
      <x:c r="S63" s="36" t="n">
        <x:f>A63-R63</x:f>
        <x:v>5.503629356004852</x:v>
      </x:c>
      <x:c r="T63" s="36" t="n">
        <x:f>S63^2</x:f>
        <x:v>30.289936088278385</x:v>
      </x:c>
      <x:c r="U63" s="36" t="n">
        <x:f>ABS(S63)</x:f>
        <x:v>5.503629356004852</x:v>
      </x:c>
      <x:c r="V63" s="36" t="n">
        <x:f>(A63-AVERAGE($A$2:$A$650))^2</x:f>
        <x:v>16.760760302088553</x:v>
      </x:c>
    </x:row>
    <x:row r="64">
      <x:c r="A64" s="36" t="str">
        <x:v>10</x:v>
      </x:c>
      <x:c r="B64" s="36" t="str">
        <x:v>13</x:v>
      </x:c>
      <x:c r="C64" s="36" t="str">
        <x:v>13</x:v>
      </x:c>
      <x:c r="D64" s="36" t="str">
        <x:v>2</x:v>
      </x:c>
      <x:c r="E64" s="36" t="str">
        <x:v>0</x:v>
      </x:c>
      <x:c r="F64" s="36" t="str">
        <x:v>0</x:v>
      </x:c>
      <x:c r="G64" s="36" t="str">
        <x:v>16</x:v>
      </x:c>
      <x:c r="H64" s="36" t="str">
        <x:v>1</x:v>
      </x:c>
      <x:c r="I64" s="36" t="str">
        <x:v>2</x:v>
      </x:c>
      <x:c r="J64" s="36" t="str">
        <x:v>GP</x:v>
      </x:c>
      <x:c r="K64" s="36" t="str">
        <x:v>F</x:v>
      </x:c>
      <x:c r="L64" s="36" t="str">
        <x:v>U</x:v>
      </x:c>
      <x:c r="M64" s="36" t="str">
        <x:v>yes</x:v>
      </x:c>
      <x:c r="N64" s="36" t="n">
        <x:f>IF($J64="MS",1,0)</x:f>
        <x:v>0</x:v>
      </x:c>
      <x:c r="O64" s="36" t="n">
        <x:f>IF($K64="M",1,0)</x:f>
        <x:v>0</x:v>
      </x:c>
      <x:c r="P64" s="36" t="n">
        <x:f>IF($L64="U",1,0)</x:f>
        <x:v>1</x:v>
      </x:c>
      <x:c r="Q64" s="36" t="n">
        <x:f>IF($M64="yes",1,0)</x:f>
        <x:v>1</x:v>
      </x:c>
      <x:c r="R64" s="36" t="n">
        <x:f>'Coefficients'!$B$2+B64*'Coefficients'!$B$7+C64*'Coefficients'!$B$8+D64*'Coefficients'!$B$9+E64*'Coefficients'!$B$10+F64*'Coefficients'!$B$11+G64*'Coefficients'!$B$12+H64*'Coefficients'!$B$13+I64*'Coefficients'!$B$14+N64*'Coefficients'!$B$3+O64*'Coefficients'!$B$4+P64*'Coefficients'!$B$5+Q64*'Coefficients'!$B$6</x:f>
        <x:v>13.603189442030356</x:v>
      </x:c>
      <x:c r="S64" s="36" t="n">
        <x:f>A64-R64</x:f>
        <x:v>-3.603189442030356</x:v>
      </x:c>
      <x:c r="T64" s="36" t="n">
        <x:f>S64^2</x:f>
        <x:v>12.982974155159027</x:v>
      </x:c>
      <x:c r="U64" s="36" t="n">
        <x:f>ABS(S64)</x:f>
        <x:v>3.603189442030356</x:v>
      </x:c>
      <x:c r="V64" s="36" t="n">
        <x:f>(A64-AVERAGE($A$2:$A$650))^2</x:f>
        <x:v>3.6328712419961016</x:v>
      </x:c>
    </x:row>
    <x:row r="65">
      <x:c r="A65" s="36" t="str">
        <x:v>13</x:v>
      </x:c>
      <x:c r="B65" s="36" t="str">
        <x:v>14</x:v>
      </x:c>
      <x:c r="C65" s="36" t="str">
        <x:v>13</x:v>
      </x:c>
      <x:c r="D65" s="36" t="str">
        <x:v>3</x:v>
      </x:c>
      <x:c r="E65" s="36" t="str">
        <x:v>0</x:v>
      </x:c>
      <x:c r="F65" s="36" t="str">
        <x:v>0</x:v>
      </x:c>
      <x:c r="G65" s="36" t="str">
        <x:v>16</x:v>
      </x:c>
      <x:c r="H65" s="36" t="str">
        <x:v>4</x:v>
      </x:c>
      <x:c r="I65" s="36" t="str">
        <x:v>3</x:v>
      </x:c>
      <x:c r="J65" s="36" t="str">
        <x:v>GP</x:v>
      </x:c>
      <x:c r="K65" s="36" t="str">
        <x:v>F</x:v>
      </x:c>
      <x:c r="L65" s="36" t="str">
        <x:v>U</x:v>
      </x:c>
      <x:c r="M65" s="36" t="str">
        <x:v>yes</x:v>
      </x:c>
      <x:c r="N65" s="36" t="n">
        <x:f>IF($J65="MS",1,0)</x:f>
        <x:v>0</x:v>
      </x:c>
      <x:c r="O65" s="36" t="n">
        <x:f>IF($K65="M",1,0)</x:f>
        <x:v>0</x:v>
      </x:c>
      <x:c r="P65" s="36" t="n">
        <x:f>IF($L65="U",1,0)</x:f>
        <x:v>1</x:v>
      </x:c>
      <x:c r="Q65" s="36" t="n">
        <x:f>IF($M65="yes",1,0)</x:f>
        <x:v>1</x:v>
      </x:c>
      <x:c r="R65" s="36" t="n">
        <x:f>'Coefficients'!$B$2+B65*'Coefficients'!$B$7+C65*'Coefficients'!$B$8+D65*'Coefficients'!$B$9+E65*'Coefficients'!$B$10+F65*'Coefficients'!$B$11+G65*'Coefficients'!$B$12+H65*'Coefficients'!$B$13+I65*'Coefficients'!$B$14+N65*'Coefficients'!$B$3+O65*'Coefficients'!$B$4+P65*'Coefficients'!$B$5+Q65*'Coefficients'!$B$6</x:f>
        <x:v>13.649255818612911</x:v>
      </x:c>
      <x:c r="S65" s="36" t="n">
        <x:f>A65-R65</x:f>
        <x:v>-0.6492558186129109</x:v>
      </x:c>
      <x:c r="T65" s="36" t="n">
        <x:f>S65^2</x:f>
        <x:v>0.4215331180027211</x:v>
      </x:c>
      <x:c r="U65" s="36" t="n">
        <x:f>ABS(S65)</x:f>
        <x:v>0.6492558186129109</x:v>
      </x:c>
      <x:c r="V65" s="36" t="n">
        <x:f>(A65-AVERAGE($A$2:$A$650))^2</x:f>
        <x:v>1.1968157720423265</x:v>
      </x:c>
    </x:row>
    <x:row r="66">
      <x:c r="A66" s="36" t="str">
        <x:v>12</x:v>
      </x:c>
      <x:c r="B66" s="36" t="str">
        <x:v>13</x:v>
      </x:c>
      <x:c r="C66" s="36" t="str">
        <x:v>12</x:v>
      </x:c>
      <x:c r="D66" s="36" t="str">
        <x:v>2</x:v>
      </x:c>
      <x:c r="E66" s="36" t="str">
        <x:v>0</x:v>
      </x:c>
      <x:c r="F66" s="36" t="str">
        <x:v>0</x:v>
      </x:c>
      <x:c r="G66" s="36" t="str">
        <x:v>15</x:v>
      </x:c>
      <x:c r="H66" s="36" t="str">
        <x:v>4</x:v>
      </x:c>
      <x:c r="I66" s="36" t="str">
        <x:v>3</x:v>
      </x:c>
      <x:c r="J66" s="36" t="str">
        <x:v>GP</x:v>
      </x:c>
      <x:c r="K66" s="36" t="str">
        <x:v>F</x:v>
      </x:c>
      <x:c r="L66" s="36" t="str">
        <x:v>U</x:v>
      </x:c>
      <x:c r="M66" s="36" t="str">
        <x:v>yes</x:v>
      </x:c>
      <x:c r="N66" s="36" t="n">
        <x:f>IF($J66="MS",1,0)</x:f>
        <x:v>0</x:v>
      </x:c>
      <x:c r="O66" s="36" t="n">
        <x:f>IF($K66="M",1,0)</x:f>
        <x:v>0</x:v>
      </x:c>
      <x:c r="P66" s="36" t="n">
        <x:f>IF($L66="U",1,0)</x:f>
        <x:v>1</x:v>
      </x:c>
      <x:c r="Q66" s="36" t="n">
        <x:f>IF($M66="yes",1,0)</x:f>
        <x:v>1</x:v>
      </x:c>
      <x:c r="R66" s="36" t="n">
        <x:f>'Coefficients'!$B$2+B66*'Coefficients'!$B$7+C66*'Coefficients'!$B$8+D66*'Coefficients'!$B$9+E66*'Coefficients'!$B$10+F66*'Coefficients'!$B$11+G66*'Coefficients'!$B$12+H66*'Coefficients'!$B$13+I66*'Coefficients'!$B$14+N66*'Coefficients'!$B$3+O66*'Coefficients'!$B$4+P66*'Coefficients'!$B$5+Q66*'Coefficients'!$B$6</x:f>
        <x:v>12.54935934632536</x:v>
      </x:c>
      <x:c r="S66" s="36" t="n">
        <x:f>A66-R66</x:f>
        <x:v>-0.5493593463253603</x:v>
      </x:c>
      <x:c r="T66" s="36" t="n">
        <x:f>S66^2</x:f>
        <x:v>0.30179569139502715</x:v>
      </x:c>
      <x:c r="U66" s="36" t="n">
        <x:f>ABS(S66)</x:f>
        <x:v>0.5493593463253603</x:v>
      </x:c>
      <x:c r="V66" s="36" t="n">
        <x:f>(A66-AVERAGE($A$2:$A$650))^2</x:f>
        <x:v>0.008834262026918263</x:v>
      </x:c>
    </x:row>
    <x:row r="67">
      <x:c r="A67" s="36" t="str">
        <x:v>16</x:v>
      </x:c>
      <x:c r="B67" s="36" t="str">
        <x:v>16</x:v>
      </x:c>
      <x:c r="C67" s="36" t="str">
        <x:v>15</x:v>
      </x:c>
      <x:c r="D67" s="36" t="str">
        <x:v>2</x:v>
      </x:c>
      <x:c r="E67" s="36" t="str">
        <x:v>0</x:v>
      </x:c>
      <x:c r="F67" s="36" t="str">
        <x:v>2</x:v>
      </x:c>
      <x:c r="G67" s="36" t="str">
        <x:v>16</x:v>
      </x:c>
      <x:c r="H67" s="36" t="str">
        <x:v>4</x:v>
      </x:c>
      <x:c r="I67" s="36" t="str">
        <x:v>3</x:v>
      </x:c>
      <x:c r="J67" s="36" t="str">
        <x:v>GP</x:v>
      </x:c>
      <x:c r="K67" s="36" t="str">
        <x:v>F</x:v>
      </x:c>
      <x:c r="L67" s="36" t="str">
        <x:v>U</x:v>
      </x:c>
      <x:c r="M67" s="36" t="str">
        <x:v>yes</x:v>
      </x:c>
      <x:c r="N67" s="36" t="n">
        <x:f>IF($J67="MS",1,0)</x:f>
        <x:v>0</x:v>
      </x:c>
      <x:c r="O67" s="36" t="n">
        <x:f>IF($K67="M",1,0)</x:f>
        <x:v>0</x:v>
      </x:c>
      <x:c r="P67" s="36" t="n">
        <x:f>IF($L67="U",1,0)</x:f>
        <x:v>1</x:v>
      </x:c>
      <x:c r="Q67" s="36" t="n">
        <x:f>IF($M67="yes",1,0)</x:f>
        <x:v>1</x:v>
      </x:c>
      <x:c r="R67" s="36" t="n">
        <x:f>'Coefficients'!$B$2+B67*'Coefficients'!$B$7+C67*'Coefficients'!$B$8+D67*'Coefficients'!$B$9+E67*'Coefficients'!$B$10+F67*'Coefficients'!$B$11+G67*'Coefficients'!$B$12+H67*'Coefficients'!$B$13+I67*'Coefficients'!$B$14+N67*'Coefficients'!$B$3+O67*'Coefficients'!$B$4+P67*'Coefficients'!$B$5+Q67*'Coefficients'!$B$6</x:f>
        <x:v>15.648025946320912</x:v>
      </x:c>
      <x:c r="S67" s="36" t="n">
        <x:f>A67-R67</x:f>
        <x:v>0.3519740536790881</x:v>
      </x:c>
      <x:c r="T67" s="36" t="n">
        <x:f>S67^2</x:f>
        <x:v>0.12388573446328957</x:v>
      </x:c>
      <x:c r="U67" s="36" t="n">
        <x:f>ABS(S67)</x:f>
        <x:v>0.3519740536790881</x:v>
      </x:c>
      <x:c r="V67" s="36" t="n">
        <x:f>(A67-AVERAGE($A$2:$A$650))^2</x:f>
        <x:v>16.760760302088553</x:v>
      </x:c>
    </x:row>
    <x:row r="68">
      <x:c r="A68" s="36" t="str">
        <x:v>12</x:v>
      </x:c>
      <x:c r="B68" s="36" t="str">
        <x:v>11</x:v>
      </x:c>
      <x:c r="C68" s="36" t="str">
        <x:v>12</x:v>
      </x:c>
      <x:c r="D68" s="36" t="str">
        <x:v>4</x:v>
      </x:c>
      <x:c r="E68" s="36" t="str">
        <x:v>0</x:v>
      </x:c>
      <x:c r="F68" s="36" t="str">
        <x:v>0</x:v>
      </x:c>
      <x:c r="G68" s="36" t="str">
        <x:v>15</x:v>
      </x:c>
      <x:c r="H68" s="36" t="str">
        <x:v>4</x:v>
      </x:c>
      <x:c r="I68" s="36" t="str">
        <x:v>4</x:v>
      </x:c>
      <x:c r="J68" s="36" t="str">
        <x:v>GP</x:v>
      </x:c>
      <x:c r="K68" s="36" t="str">
        <x:v>M</x:v>
      </x:c>
      <x:c r="L68" s="36" t="str">
        <x:v>U</x:v>
      </x:c>
      <x:c r="M68" s="36" t="str">
        <x:v>yes</x:v>
      </x:c>
      <x:c r="N68" s="36" t="n">
        <x:f>IF($J68="MS",1,0)</x:f>
        <x:v>0</x:v>
      </x:c>
      <x:c r="O68" s="36" t="n">
        <x:f>IF($K68="M",1,0)</x:f>
        <x:v>1</x:v>
      </x:c>
      <x:c r="P68" s="36" t="n">
        <x:f>IF($L68="U",1,0)</x:f>
        <x:v>1</x:v>
      </x:c>
      <x:c r="Q68" s="36" t="n">
        <x:f>IF($M68="yes",1,0)</x:f>
        <x:v>1</x:v>
      </x:c>
      <x:c r="R68" s="36" t="n">
        <x:f>'Coefficients'!$B$2+B68*'Coefficients'!$B$7+C68*'Coefficients'!$B$8+D68*'Coefficients'!$B$9+E68*'Coefficients'!$B$10+F68*'Coefficients'!$B$11+G68*'Coefficients'!$B$12+H68*'Coefficients'!$B$13+I68*'Coefficients'!$B$14+N68*'Coefficients'!$B$3+O68*'Coefficients'!$B$4+P68*'Coefficients'!$B$5+Q68*'Coefficients'!$B$6</x:f>
        <x:v>12.232029680823345</x:v>
      </x:c>
      <x:c r="S68" s="36" t="n">
        <x:f>A68-R68</x:f>
        <x:v>-0.23202968082334507</x:v>
      </x:c>
      <x:c r="T68" s="36" t="n">
        <x:f>S68^2</x:f>
        <x:v>0.05383777278298339</x:v>
      </x:c>
      <x:c r="U68" s="36" t="n">
        <x:f>ABS(S68)</x:f>
        <x:v>0.23202968082334507</x:v>
      </x:c>
      <x:c r="V68" s="36" t="n">
        <x:f>(A68-AVERAGE($A$2:$A$650))^2</x:f>
        <x:v>0.008834262026918263</x:v>
      </x:c>
    </x:row>
    <x:row r="69">
      <x:c r="A69" s="36" t="str">
        <x:v>10</x:v>
      </x:c>
      <x:c r="B69" s="36" t="str">
        <x:v>10</x:v>
      </x:c>
      <x:c r="C69" s="36" t="str">
        <x:v>9</x:v>
      </x:c>
      <x:c r="D69" s="36" t="str">
        <x:v>4</x:v>
      </x:c>
      <x:c r="E69" s="36" t="str">
        <x:v>0</x:v>
      </x:c>
      <x:c r="F69" s="36" t="str">
        <x:v>0</x:v>
      </x:c>
      <x:c r="G69" s="36" t="str">
        <x:v>16</x:v>
      </x:c>
      <x:c r="H69" s="36" t="str">
        <x:v>3</x:v>
      </x:c>
      <x:c r="I69" s="36" t="str">
        <x:v>1</x:v>
      </x:c>
      <x:c r="J69" s="36" t="str">
        <x:v>GP</x:v>
      </x:c>
      <x:c r="K69" s="36" t="str">
        <x:v>F</x:v>
      </x:c>
      <x:c r="L69" s="36" t="str">
        <x:v>U</x:v>
      </x:c>
      <x:c r="M69" s="36" t="str">
        <x:v>yes</x:v>
      </x:c>
      <x:c r="N69" s="36" t="n">
        <x:f>IF($J69="MS",1,0)</x:f>
        <x:v>0</x:v>
      </x:c>
      <x:c r="O69" s="36" t="n">
        <x:f>IF($K69="M",1,0)</x:f>
        <x:v>0</x:v>
      </x:c>
      <x:c r="P69" s="36" t="n">
        <x:f>IF($L69="U",1,0)</x:f>
        <x:v>1</x:v>
      </x:c>
      <x:c r="Q69" s="36" t="n">
        <x:f>IF($M69="yes",1,0)</x:f>
        <x:v>1</x:v>
      </x:c>
      <x:c r="R69" s="36" t="n">
        <x:f>'Coefficients'!$B$2+B69*'Coefficients'!$B$7+C69*'Coefficients'!$B$8+D69*'Coefficients'!$B$9+E69*'Coefficients'!$B$10+F69*'Coefficients'!$B$11+G69*'Coefficients'!$B$12+H69*'Coefficients'!$B$13+I69*'Coefficients'!$B$14+N69*'Coefficients'!$B$3+O69*'Coefficients'!$B$4+P69*'Coefficients'!$B$5+Q69*'Coefficients'!$B$6</x:f>
        <x:v>9.685297007120202</x:v>
      </x:c>
      <x:c r="S69" s="36" t="n">
        <x:f>A69-R69</x:f>
        <x:v>0.3147029928797984</x:v>
      </x:c>
      <x:c r="T69" s="36" t="n">
        <x:f>S69^2</x:f>
        <x:v>0.09903797372750245</x:v>
      </x:c>
      <x:c r="U69" s="36" t="n">
        <x:f>ABS(S69)</x:f>
        <x:v>0.3147029928797984</x:v>
      </x:c>
      <x:c r="V69" s="36" t="n">
        <x:f>(A69-AVERAGE($A$2:$A$650))^2</x:f>
        <x:v>3.6328712419961016</x:v>
      </x:c>
    </x:row>
    <x:row r="70">
      <x:c r="A70" s="36" t="str">
        <x:v>11</x:v>
      </x:c>
      <x:c r="B70" s="36" t="str">
        <x:v>11</x:v>
      </x:c>
      <x:c r="C70" s="36" t="str">
        <x:v>10</x:v>
      </x:c>
      <x:c r="D70" s="36" t="str">
        <x:v>2</x:v>
      </x:c>
      <x:c r="E70" s="36" t="str">
        <x:v>0</x:v>
      </x:c>
      <x:c r="F70" s="36" t="str">
        <x:v>0</x:v>
      </x:c>
      <x:c r="G70" s="36" t="str">
        <x:v>15</x:v>
      </x:c>
      <x:c r="H70" s="36" t="str">
        <x:v>2</x:v>
      </x:c>
      <x:c r="I70" s="36" t="str">
        <x:v>2</x:v>
      </x:c>
      <x:c r="J70" s="36" t="str">
        <x:v>GP</x:v>
      </x:c>
      <x:c r="K70" s="36" t="str">
        <x:v>F</x:v>
      </x:c>
      <x:c r="L70" s="36" t="str">
        <x:v>R</x:v>
      </x:c>
      <x:c r="M70" s="36" t="str">
        <x:v>yes</x:v>
      </x:c>
      <x:c r="N70" s="36" t="n">
        <x:f>IF($J70="MS",1,0)</x:f>
        <x:v>0</x:v>
      </x:c>
      <x:c r="O70" s="36" t="n">
        <x:f>IF($K70="M",1,0)</x:f>
        <x:v>0</x:v>
      </x:c>
      <x:c r="P70" s="36" t="n">
        <x:f>IF($L70="U",1,0)</x:f>
        <x:v>0</x:v>
      </x:c>
      <x:c r="Q70" s="36" t="n">
        <x:f>IF($M70="yes",1,0)</x:f>
        <x:v>1</x:v>
      </x:c>
      <x:c r="R70" s="36" t="n">
        <x:f>'Coefficients'!$B$2+B70*'Coefficients'!$B$7+C70*'Coefficients'!$B$8+D70*'Coefficients'!$B$9+E70*'Coefficients'!$B$10+F70*'Coefficients'!$B$11+G70*'Coefficients'!$B$12+H70*'Coefficients'!$B$13+I70*'Coefficients'!$B$14+N70*'Coefficients'!$B$3+O70*'Coefficients'!$B$4+P70*'Coefficients'!$B$5+Q70*'Coefficients'!$B$6</x:f>
        <x:v>10.510815031110523</x:v>
      </x:c>
      <x:c r="S70" s="36" t="n">
        <x:f>A70-R70</x:f>
        <x:v>0.48918496888947693</x:v>
      </x:c>
      <x:c r="T70" s="36" t="n">
        <x:f>S70^2</x:f>
        <x:v>0.23930193378739853</x:v>
      </x:c>
      <x:c r="U70" s="36" t="n">
        <x:f>ABS(S70)</x:f>
        <x:v>0.48918496888947693</x:v>
      </x:c>
      <x:c r="V70" s="36" t="n">
        <x:f>(A70-AVERAGE($A$2:$A$650))^2</x:f>
        <x:v>0.82085275201151</x:v>
      </x:c>
    </x:row>
    <x:row r="71">
      <x:c r="A71" s="36" t="str">
        <x:v>15</x:v>
      </x:c>
      <x:c r="B71" s="36" t="str">
        <x:v>15</x:v>
      </x:c>
      <x:c r="C71" s="36" t="str">
        <x:v>15</x:v>
      </x:c>
      <x:c r="D71" s="36" t="str">
        <x:v>4</x:v>
      </x:c>
      <x:c r="E71" s="36" t="str">
        <x:v>0</x:v>
      </x:c>
      <x:c r="F71" s="36" t="str">
        <x:v>6</x:v>
      </x:c>
      <x:c r="G71" s="36" t="str">
        <x:v>15</x:v>
      </x:c>
      <x:c r="H71" s="36" t="str">
        <x:v>3</x:v>
      </x:c>
      <x:c r="I71" s="36" t="str">
        <x:v>1</x:v>
      </x:c>
      <x:c r="J71" s="36" t="str">
        <x:v>GP</x:v>
      </x:c>
      <x:c r="K71" s="36" t="str">
        <x:v>F</x:v>
      </x:c>
      <x:c r="L71" s="36" t="str">
        <x:v>R</x:v>
      </x:c>
      <x:c r="M71" s="36" t="str">
        <x:v>yes</x:v>
      </x:c>
      <x:c r="N71" s="36" t="n">
        <x:f>IF($J71="MS",1,0)</x:f>
        <x:v>0</x:v>
      </x:c>
      <x:c r="O71" s="36" t="n">
        <x:f>IF($K71="M",1,0)</x:f>
        <x:v>0</x:v>
      </x:c>
      <x:c r="P71" s="36" t="n">
        <x:f>IF($L71="U",1,0)</x:f>
        <x:v>0</x:v>
      </x:c>
      <x:c r="Q71" s="36" t="n">
        <x:f>IF($M71="yes",1,0)</x:f>
        <x:v>1</x:v>
      </x:c>
      <x:c r="R71" s="36" t="n">
        <x:f>'Coefficients'!$B$2+B71*'Coefficients'!$B$7+C71*'Coefficients'!$B$8+D71*'Coefficients'!$B$9+E71*'Coefficients'!$B$10+F71*'Coefficients'!$B$11+G71*'Coefficients'!$B$12+H71*'Coefficients'!$B$13+I71*'Coefficients'!$B$14+N71*'Coefficients'!$B$3+O71*'Coefficients'!$B$4+P71*'Coefficients'!$B$5+Q71*'Coefficients'!$B$6</x:f>
        <x:v>15.58681112763728</x:v>
      </x:c>
      <x:c r="S71" s="36" t="n">
        <x:f>A71-R71</x:f>
        <x:v>-0.5868111276372794</x:v>
      </x:c>
      <x:c r="T71" s="36" t="n">
        <x:f>S71^2</x:f>
        <x:v>0.3443472995189354</x:v>
      </x:c>
      <x:c r="U71" s="36" t="n">
        <x:f>ABS(S71)</x:f>
        <x:v>0.5868111276372794</x:v>
      </x:c>
      <x:c r="V71" s="36" t="n">
        <x:f>(A71-AVERAGE($A$2:$A$650))^2</x:f>
        <x:v>9.572778792073143</x:v>
      </x:c>
    </x:row>
    <x:row r="72">
      <x:c r="A72" s="36" t="str">
        <x:v>11</x:v>
      </x:c>
      <x:c r="B72" s="36" t="str">
        <x:v>13</x:v>
      </x:c>
      <x:c r="C72" s="36" t="str">
        <x:v>11</x:v>
      </x:c>
      <x:c r="D72" s="36" t="str">
        <x:v>4</x:v>
      </x:c>
      <x:c r="E72" s="36" t="str">
        <x:v>0</x:v>
      </x:c>
      <x:c r="F72" s="36" t="str">
        <x:v>2</x:v>
      </x:c>
      <x:c r="G72" s="36" t="str">
        <x:v>16</x:v>
      </x:c>
      <x:c r="H72" s="36" t="str">
        <x:v>3</x:v>
      </x:c>
      <x:c r="I72" s="36" t="str">
        <x:v>1</x:v>
      </x:c>
      <x:c r="J72" s="36" t="str">
        <x:v>GP</x:v>
      </x:c>
      <x:c r="K72" s="36" t="str">
        <x:v>M</x:v>
      </x:c>
      <x:c r="L72" s="36" t="str">
        <x:v>U</x:v>
      </x:c>
      <x:c r="M72" s="36" t="str">
        <x:v>yes</x:v>
      </x:c>
      <x:c r="N72" s="36" t="n">
        <x:f>IF($J72="MS",1,0)</x:f>
        <x:v>0</x:v>
      </x:c>
      <x:c r="O72" s="36" t="n">
        <x:f>IF($K72="M",1,0)</x:f>
        <x:v>1</x:v>
      </x:c>
      <x:c r="P72" s="36" t="n">
        <x:f>IF($L72="U",1,0)</x:f>
        <x:v>1</x:v>
      </x:c>
      <x:c r="Q72" s="36" t="n">
        <x:f>IF($M72="yes",1,0)</x:f>
        <x:v>1</x:v>
      </x:c>
      <x:c r="R72" s="36" t="n">
        <x:f>'Coefficients'!$B$2+B72*'Coefficients'!$B$7+C72*'Coefficients'!$B$8+D72*'Coefficients'!$B$9+E72*'Coefficients'!$B$10+F72*'Coefficients'!$B$11+G72*'Coefficients'!$B$12+H72*'Coefficients'!$B$13+I72*'Coefficients'!$B$14+N72*'Coefficients'!$B$3+O72*'Coefficients'!$B$4+P72*'Coefficients'!$B$5+Q72*'Coefficients'!$B$6</x:f>
        <x:v>11.685013030726624</x:v>
      </x:c>
      <x:c r="S72" s="36" t="n">
        <x:f>A72-R72</x:f>
        <x:v>-0.6850130307266245</x:v>
      </x:c>
      <x:c r="T72" s="36" t="n">
        <x:f>S72^2</x:f>
        <x:v>0.46924285226527535</x:v>
      </x:c>
      <x:c r="U72" s="36" t="n">
        <x:f>ABS(S72)</x:f>
        <x:v>0.6850130307266245</x:v>
      </x:c>
      <x:c r="V72" s="36" t="n">
        <x:f>(A72-AVERAGE($A$2:$A$650))^2</x:f>
        <x:v>0.82085275201151</x:v>
      </x:c>
    </x:row>
    <x:row r="73">
      <x:c r="A73" s="36" t="str">
        <x:v>10</x:v>
      </x:c>
      <x:c r="B73" s="36" t="str">
        <x:v>11</x:v>
      </x:c>
      <x:c r="C73" s="36" t="str">
        <x:v>9</x:v>
      </x:c>
      <x:c r="D73" s="36" t="str">
        <x:v>4</x:v>
      </x:c>
      <x:c r="E73" s="36" t="str">
        <x:v>0</x:v>
      </x:c>
      <x:c r="F73" s="36" t="str">
        <x:v>0</x:v>
      </x:c>
      <x:c r="G73" s="36" t="str">
        <x:v>15</x:v>
      </x:c>
      <x:c r="H73" s="36" t="str">
        <x:v>4</x:v>
      </x:c>
      <x:c r="I73" s="36" t="str">
        <x:v>2</x:v>
      </x:c>
      <x:c r="J73" s="36" t="str">
        <x:v>GP</x:v>
      </x:c>
      <x:c r="K73" s="36" t="str">
        <x:v>M</x:v>
      </x:c>
      <x:c r="L73" s="36" t="str">
        <x:v>U</x:v>
      </x:c>
      <x:c r="M73" s="36" t="str">
        <x:v>yes</x:v>
      </x:c>
      <x:c r="N73" s="36" t="n">
        <x:f>IF($J73="MS",1,0)</x:f>
        <x:v>0</x:v>
      </x:c>
      <x:c r="O73" s="36" t="n">
        <x:f>IF($K73="M",1,0)</x:f>
        <x:v>1</x:v>
      </x:c>
      <x:c r="P73" s="36" t="n">
        <x:f>IF($L73="U",1,0)</x:f>
        <x:v>1</x:v>
      </x:c>
      <x:c r="Q73" s="36" t="n">
        <x:f>IF($M73="yes",1,0)</x:f>
        <x:v>1</x:v>
      </x:c>
      <x:c r="R73" s="36" t="n">
        <x:f>'Coefficients'!$B$2+B73*'Coefficients'!$B$7+C73*'Coefficients'!$B$8+D73*'Coefficients'!$B$9+E73*'Coefficients'!$B$10+F73*'Coefficients'!$B$11+G73*'Coefficients'!$B$12+H73*'Coefficients'!$B$13+I73*'Coefficients'!$B$14+N73*'Coefficients'!$B$3+O73*'Coefficients'!$B$4+P73*'Coefficients'!$B$5+Q73*'Coefficients'!$B$6</x:f>
        <x:v>9.560313572387672</x:v>
      </x:c>
      <x:c r="S73" s="36" t="n">
        <x:f>A73-R73</x:f>
        <x:v>0.4396864276123278</x:v>
      </x:c>
      <x:c r="T73" s="36" t="n">
        <x:f>S73^2</x:f>
        <x:v>0.19332415462649077</x:v>
      </x:c>
      <x:c r="U73" s="36" t="n">
        <x:f>ABS(S73)</x:f>
        <x:v>0.4396864276123278</x:v>
      </x:c>
      <x:c r="V73" s="36" t="n">
        <x:f>(A73-AVERAGE($A$2:$A$650))^2</x:f>
        <x:v>3.6328712419961016</x:v>
      </x:c>
    </x:row>
    <x:row r="74">
      <x:c r="A74" s="36" t="str">
        <x:v>11</x:v>
      </x:c>
      <x:c r="B74" s="36" t="str">
        <x:v>13</x:v>
      </x:c>
      <x:c r="C74" s="36" t="str">
        <x:v>11</x:v>
      </x:c>
      <x:c r="D74" s="36" t="str">
        <x:v>2</x:v>
      </x:c>
      <x:c r="E74" s="36" t="str">
        <x:v>0</x:v>
      </x:c>
      <x:c r="F74" s="36" t="str">
        <x:v>2</x:v>
      </x:c>
      <x:c r="G74" s="36" t="str">
        <x:v>15</x:v>
      </x:c>
      <x:c r="H74" s="36" t="str">
        <x:v>1</x:v>
      </x:c>
      <x:c r="I74" s="36" t="str">
        <x:v>1</x:v>
      </x:c>
      <x:c r="J74" s="36" t="str">
        <x:v>GP</x:v>
      </x:c>
      <x:c r="K74" s="36" t="str">
        <x:v>F</x:v>
      </x:c>
      <x:c r="L74" s="36" t="str">
        <x:v>R</x:v>
      </x:c>
      <x:c r="M74" s="36" t="str">
        <x:v>yes</x:v>
      </x:c>
      <x:c r="N74" s="36" t="n">
        <x:f>IF($J74="MS",1,0)</x:f>
        <x:v>0</x:v>
      </x:c>
      <x:c r="O74" s="36" t="n">
        <x:f>IF($K74="M",1,0)</x:f>
        <x:v>0</x:v>
      </x:c>
      <x:c r="P74" s="36" t="n">
        <x:f>IF($L74="U",1,0)</x:f>
        <x:v>0</x:v>
      </x:c>
      <x:c r="Q74" s="36" t="n">
        <x:f>IF($M74="yes",1,0)</x:f>
        <x:v>1</x:v>
      </x:c>
      <x:c r="R74" s="36" t="n">
        <x:f>'Coefficients'!$B$2+B74*'Coefficients'!$B$7+C74*'Coefficients'!$B$8+D74*'Coefficients'!$B$9+E74*'Coefficients'!$B$10+F74*'Coefficients'!$B$11+G74*'Coefficients'!$B$12+H74*'Coefficients'!$B$13+I74*'Coefficients'!$B$14+N74*'Coefficients'!$B$3+O74*'Coefficients'!$B$4+P74*'Coefficients'!$B$5+Q74*'Coefficients'!$B$6</x:f>
        <x:v>11.725297833287032</x:v>
      </x:c>
      <x:c r="S74" s="36" t="n">
        <x:f>A74-R74</x:f>
        <x:v>-0.7252978332870317</x:v>
      </x:c>
      <x:c r="T74" s="36" t="n">
        <x:f>S74^2</x:f>
        <x:v>0.5260569469708628</x:v>
      </x:c>
      <x:c r="U74" s="36" t="n">
        <x:f>ABS(S74)</x:f>
        <x:v>0.7252978332870317</x:v>
      </x:c>
      <x:c r="V74" s="36" t="n">
        <x:f>(A74-AVERAGE($A$2:$A$650))^2</x:f>
        <x:v>0.82085275201151</x:v>
      </x:c>
    </x:row>
    <x:row r="75">
      <x:c r="A75" s="36" t="str">
        <x:v>14</x:v>
      </x:c>
      <x:c r="B75" s="36" t="str">
        <x:v>13</x:v>
      </x:c>
      <x:c r="C75" s="36" t="str">
        <x:v>13</x:v>
      </x:c>
      <x:c r="D75" s="36" t="str">
        <x:v>1</x:v>
      </x:c>
      <x:c r="E75" s="36" t="str">
        <x:v>0</x:v>
      </x:c>
      <x:c r="F75" s="36" t="str">
        <x:v>0</x:v>
      </x:c>
      <x:c r="G75" s="36" t="str">
        <x:v>16</x:v>
      </x:c>
      <x:c r="H75" s="36" t="str">
        <x:v>3</x:v>
      </x:c>
      <x:c r="I75" s="36" t="str">
        <x:v>1</x:v>
      </x:c>
      <x:c r="J75" s="36" t="str">
        <x:v>GP</x:v>
      </x:c>
      <x:c r="K75" s="36" t="str">
        <x:v>M</x:v>
      </x:c>
      <x:c r="L75" s="36" t="str">
        <x:v>U</x:v>
      </x:c>
      <x:c r="M75" s="36" t="str">
        <x:v>yes</x:v>
      </x:c>
      <x:c r="N75" s="36" t="n">
        <x:f>IF($J75="MS",1,0)</x:f>
        <x:v>0</x:v>
      </x:c>
      <x:c r="O75" s="36" t="n">
        <x:f>IF($K75="M",1,0)</x:f>
        <x:v>1</x:v>
      </x:c>
      <x:c r="P75" s="36" t="n">
        <x:f>IF($L75="U",1,0)</x:f>
        <x:v>1</x:v>
      </x:c>
      <x:c r="Q75" s="36" t="n">
        <x:f>IF($M75="yes",1,0)</x:f>
        <x:v>1</x:v>
      </x:c>
      <x:c r="R75" s="36" t="n">
        <x:f>'Coefficients'!$B$2+B75*'Coefficients'!$B$7+C75*'Coefficients'!$B$8+D75*'Coefficients'!$B$9+E75*'Coefficients'!$B$10+F75*'Coefficients'!$B$11+G75*'Coefficients'!$B$12+H75*'Coefficients'!$B$13+I75*'Coefficients'!$B$14+N75*'Coefficients'!$B$3+O75*'Coefficients'!$B$4+P75*'Coefficients'!$B$5+Q75*'Coefficients'!$B$6</x:f>
        <x:v>13.231783613714601</x:v>
      </x:c>
      <x:c r="S75" s="36" t="n">
        <x:f>A75-R75</x:f>
        <x:v>0.768216386285399</x:v>
      </x:c>
      <x:c r="T75" s="36" t="n">
        <x:f>S75^2</x:f>
        <x:v>0.5901564161573973</x:v>
      </x:c>
      <x:c r="U75" s="36" t="n">
        <x:f>ABS(S75)</x:f>
        <x:v>0.768216386285399</x:v>
      </x:c>
      <x:c r="V75" s="36" t="n">
        <x:f>(A75-AVERAGE($A$2:$A$650))^2</x:f>
        <x:v>4.384797282057735</x:v>
      </x:c>
    </x:row>
    <x:row r="76">
      <x:c r="A76" s="36" t="str">
        <x:v>11</x:v>
      </x:c>
      <x:c r="B76" s="36" t="str">
        <x:v>11</x:v>
      </x:c>
      <x:c r="C76" s="36" t="str">
        <x:v>11</x:v>
      </x:c>
      <x:c r="D76" s="36" t="str">
        <x:v>2</x:v>
      </x:c>
      <x:c r="E76" s="36" t="str">
        <x:v>0</x:v>
      </x:c>
      <x:c r="F76" s="36" t="str">
        <x:v>4</x:v>
      </x:c>
      <x:c r="G76" s="36" t="str">
        <x:v>16</x:v>
      </x:c>
      <x:c r="H76" s="36" t="str">
        <x:v>3</x:v>
      </x:c>
      <x:c r="I76" s="36" t="str">
        <x:v>3</x:v>
      </x:c>
      <x:c r="J76" s="36" t="str">
        <x:v>GP</x:v>
      </x:c>
      <x:c r="K76" s="36" t="str">
        <x:v>F</x:v>
      </x:c>
      <x:c r="L76" s="36" t="str">
        <x:v>U</x:v>
      </x:c>
      <x:c r="M76" s="36" t="str">
        <x:v>yes</x:v>
      </x:c>
      <x:c r="N76" s="36" t="n">
        <x:f>IF($J76="MS",1,0)</x:f>
        <x:v>0</x:v>
      </x:c>
      <x:c r="O76" s="36" t="n">
        <x:f>IF($K76="M",1,0)</x:f>
        <x:v>0</x:v>
      </x:c>
      <x:c r="P76" s="36" t="n">
        <x:f>IF($L76="U",1,0)</x:f>
        <x:v>1</x:v>
      </x:c>
      <x:c r="Q76" s="36" t="n">
        <x:f>IF($M76="yes",1,0)</x:f>
        <x:v>1</x:v>
      </x:c>
      <x:c r="R76" s="36" t="n">
        <x:f>'Coefficients'!$B$2+B76*'Coefficients'!$B$7+C76*'Coefficients'!$B$8+D76*'Coefficients'!$B$9+E76*'Coefficients'!$B$10+F76*'Coefficients'!$B$11+G76*'Coefficients'!$B$12+H76*'Coefficients'!$B$13+I76*'Coefficients'!$B$14+N76*'Coefficients'!$B$3+O76*'Coefficients'!$B$4+P76*'Coefficients'!$B$5+Q76*'Coefficients'!$B$6</x:f>
        <x:v>11.564926536091377</x:v>
      </x:c>
      <x:c r="S76" s="36" t="n">
        <x:f>A76-R76</x:f>
        <x:v>-0.5649265360913773</x:v>
      </x:c>
      <x:c r="T76" s="36" t="n">
        <x:f>S76^2</x:f>
        <x:v>0.31914199118020226</x:v>
      </x:c>
      <x:c r="U76" s="36" t="n">
        <x:f>ABS(S76)</x:f>
        <x:v>0.5649265360913773</x:v>
      </x:c>
      <x:c r="V76" s="36" t="n">
        <x:f>(A76-AVERAGE($A$2:$A$650))^2</x:f>
        <x:v>0.82085275201151</x:v>
      </x:c>
    </x:row>
    <x:row r="77">
      <x:c r="A77" s="36" t="str">
        <x:v>11</x:v>
      </x:c>
      <x:c r="B77" s="36" t="str">
        <x:v>11</x:v>
      </x:c>
      <x:c r="C77" s="36" t="str">
        <x:v>11</x:v>
      </x:c>
      <x:c r="D77" s="36" t="str">
        <x:v>2</x:v>
      </x:c>
      <x:c r="E77" s="36" t="str">
        <x:v>0</x:v>
      </x:c>
      <x:c r="F77" s="36" t="str">
        <x:v>0</x:v>
      </x:c>
      <x:c r="G77" s="36" t="str">
        <x:v>15</x:v>
      </x:c>
      <x:c r="H77" s="36" t="str">
        <x:v>4</x:v>
      </x:c>
      <x:c r="I77" s="36" t="str">
        <x:v>3</x:v>
      </x:c>
      <x:c r="J77" s="36" t="str">
        <x:v>GP</x:v>
      </x:c>
      <x:c r="K77" s="36" t="str">
        <x:v>M</x:v>
      </x:c>
      <x:c r="L77" s="36" t="str">
        <x:v>U</x:v>
      </x:c>
      <x:c r="M77" s="36" t="str">
        <x:v>yes</x:v>
      </x:c>
      <x:c r="N77" s="36" t="n">
        <x:f>IF($J77="MS",1,0)</x:f>
        <x:v>0</x:v>
      </x:c>
      <x:c r="O77" s="36" t="n">
        <x:f>IF($K77="M",1,0)</x:f>
        <x:v>1</x:v>
      </x:c>
      <x:c r="P77" s="36" t="n">
        <x:f>IF($L77="U",1,0)</x:f>
        <x:v>1</x:v>
      </x:c>
      <x:c r="Q77" s="36" t="n">
        <x:f>IF($M77="yes",1,0)</x:f>
        <x:v>1</x:v>
      </x:c>
      <x:c r="R77" s="36" t="n">
        <x:f>'Coefficients'!$B$2+B77*'Coefficients'!$B$7+C77*'Coefficients'!$B$8+D77*'Coefficients'!$B$9+E77*'Coefficients'!$B$10+F77*'Coefficients'!$B$11+G77*'Coefficients'!$B$12+H77*'Coefficients'!$B$13+I77*'Coefficients'!$B$14+N77*'Coefficients'!$B$3+O77*'Coefficients'!$B$4+P77*'Coefficients'!$B$5+Q77*'Coefficients'!$B$6</x:f>
        <x:v>11.218927306286792</x:v>
      </x:c>
      <x:c r="S77" s="36" t="n">
        <x:f>A77-R77</x:f>
        <x:v>-0.21892730628679224</x:v>
      </x:c>
      <x:c r="T77" s="36" t="n">
        <x:f>S77^2</x:f>
        <x:v>0.047929165437990945</x:v>
      </x:c>
      <x:c r="U77" s="36" t="n">
        <x:f>ABS(S77)</x:f>
        <x:v>0.21892730628679224</x:v>
      </x:c>
      <x:c r="V77" s="36" t="n">
        <x:f>(A77-AVERAGE($A$2:$A$650))^2</x:f>
        <x:v>0.82085275201151</x:v>
      </x:c>
    </x:row>
    <x:row r="78">
      <x:c r="A78" s="36" t="str">
        <x:v>11</x:v>
      </x:c>
      <x:c r="B78" s="36" t="str">
        <x:v>12</x:v>
      </x:c>
      <x:c r="C78" s="36" t="str">
        <x:v>11</x:v>
      </x:c>
      <x:c r="D78" s="36" t="str">
        <x:v>4</x:v>
      </x:c>
      <x:c r="E78" s="36" t="str">
        <x:v>0</x:v>
      </x:c>
      <x:c r="F78" s="36" t="str">
        <x:v>0</x:v>
      </x:c>
      <x:c r="G78" s="36" t="str">
        <x:v>15</x:v>
      </x:c>
      <x:c r="H78" s="36" t="str">
        <x:v>4</x:v>
      </x:c>
      <x:c r="I78" s="36" t="str">
        <x:v>0</x:v>
      </x:c>
      <x:c r="J78" s="36" t="str">
        <x:v>GP</x:v>
      </x:c>
      <x:c r="K78" s="36" t="str">
        <x:v>M</x:v>
      </x:c>
      <x:c r="L78" s="36" t="str">
        <x:v>U</x:v>
      </x:c>
      <x:c r="M78" s="36" t="str">
        <x:v>yes</x:v>
      </x:c>
      <x:c r="N78" s="36" t="n">
        <x:f>IF($J78="MS",1,0)</x:f>
        <x:v>0</x:v>
      </x:c>
      <x:c r="O78" s="36" t="n">
        <x:f>IF($K78="M",1,0)</x:f>
        <x:v>1</x:v>
      </x:c>
      <x:c r="P78" s="36" t="n">
        <x:f>IF($L78="U",1,0)</x:f>
        <x:v>1</x:v>
      </x:c>
      <x:c r="Q78" s="36" t="n">
        <x:f>IF($M78="yes",1,0)</x:f>
        <x:v>1</x:v>
      </x:c>
      <x:c r="R78" s="36" t="n">
        <x:f>'Coefficients'!$B$2+B78*'Coefficients'!$B$7+C78*'Coefficients'!$B$8+D78*'Coefficients'!$B$9+E78*'Coefficients'!$B$10+F78*'Coefficients'!$B$11+G78*'Coefficients'!$B$12+H78*'Coefficients'!$B$13+I78*'Coefficients'!$B$14+N78*'Coefficients'!$B$3+O78*'Coefficients'!$B$4+P78*'Coefficients'!$B$5+Q78*'Coefficients'!$B$6</x:f>
        <x:v>11.415691794781377</x:v>
      </x:c>
      <x:c r="S78" s="36" t="n">
        <x:f>A78-R78</x:f>
        <x:v>-0.4156917947813774</x:v>
      </x:c>
      <x:c r="T78" s="36" t="n">
        <x:f>S78^2</x:f>
        <x:v>0.1727996682485628</x:v>
      </x:c>
      <x:c r="U78" s="36" t="n">
        <x:f>ABS(S78)</x:f>
        <x:v>0.4156917947813774</x:v>
      </x:c>
      <x:c r="V78" s="36" t="n">
        <x:f>(A78-AVERAGE($A$2:$A$650))^2</x:f>
        <x:v>0.82085275201151</x:v>
      </x:c>
    </x:row>
    <x:row r="79">
      <x:c r="A79" s="36" t="str">
        <x:v>13</x:v>
      </x:c>
      <x:c r="B79" s="36" t="str">
        <x:v>13</x:v>
      </x:c>
      <x:c r="C79" s="36" t="str">
        <x:v>13</x:v>
      </x:c>
      <x:c r="D79" s="36" t="str">
        <x:v>4</x:v>
      </x:c>
      <x:c r="E79" s="36" t="str">
        <x:v>0</x:v>
      </x:c>
      <x:c r="F79" s="36" t="str">
        <x:v>1</x:v>
      </x:c>
      <x:c r="G79" s="36" t="str">
        <x:v>16</x:v>
      </x:c>
      <x:c r="H79" s="36" t="str">
        <x:v>2</x:v>
      </x:c>
      <x:c r="I79" s="36" t="str">
        <x:v>2</x:v>
      </x:c>
      <x:c r="J79" s="36" t="str">
        <x:v>GP</x:v>
      </x:c>
      <x:c r="K79" s="36" t="str">
        <x:v>F</x:v>
      </x:c>
      <x:c r="L79" s="36" t="str">
        <x:v>U</x:v>
      </x:c>
      <x:c r="M79" s="36" t="str">
        <x:v>yes</x:v>
      </x:c>
      <x:c r="N79" s="36" t="n">
        <x:f>IF($J79="MS",1,0)</x:f>
        <x:v>0</x:v>
      </x:c>
      <x:c r="O79" s="36" t="n">
        <x:f>IF($K79="M",1,0)</x:f>
        <x:v>0</x:v>
      </x:c>
      <x:c r="P79" s="36" t="n">
        <x:f>IF($L79="U",1,0)</x:f>
        <x:v>1</x:v>
      </x:c>
      <x:c r="Q79" s="36" t="n">
        <x:f>IF($M79="yes",1,0)</x:f>
        <x:v>1</x:v>
      </x:c>
      <x:c r="R79" s="36" t="n">
        <x:f>'Coefficients'!$B$2+B79*'Coefficients'!$B$7+C79*'Coefficients'!$B$8+D79*'Coefficients'!$B$9+E79*'Coefficients'!$B$10+F79*'Coefficients'!$B$11+G79*'Coefficients'!$B$12+H79*'Coefficients'!$B$13+I79*'Coefficients'!$B$14+N79*'Coefficients'!$B$3+O79*'Coefficients'!$B$4+P79*'Coefficients'!$B$5+Q79*'Coefficients'!$B$6</x:f>
        <x:v>13.68460219164049</x:v>
      </x:c>
      <x:c r="S79" s="36" t="n">
        <x:f>A79-R79</x:f>
        <x:v>-0.6846021916404901</x:v>
      </x:c>
      <x:c r="T79" s="36" t="n">
        <x:f>S79^2</x:f>
        <x:v>0.4686801607989623</x:v>
      </x:c>
      <x:c r="U79" s="36" t="n">
        <x:f>ABS(S79)</x:f>
        <x:v>0.6846021916404901</x:v>
      </x:c>
      <x:c r="V79" s="36" t="n">
        <x:f>(A79-AVERAGE($A$2:$A$650))^2</x:f>
        <x:v>1.1968157720423265</x:v>
      </x:c>
    </x:row>
    <x:row r="80">
      <x:c r="A80" s="36" t="str">
        <x:v>10</x:v>
      </x:c>
      <x:c r="B80" s="36" t="str">
        <x:v>9</x:v>
      </x:c>
      <x:c r="C80" s="36" t="str">
        <x:v>9</x:v>
      </x:c>
      <x:c r="D80" s="36" t="str">
        <x:v>1</x:v>
      </x:c>
      <x:c r="E80" s="36" t="str">
        <x:v>3</x:v>
      </x:c>
      <x:c r="F80" s="36" t="str">
        <x:v>0</x:v>
      </x:c>
      <x:c r="G80" s="36" t="str">
        <x:v>17</x:v>
      </x:c>
      <x:c r="H80" s="36" t="str">
        <x:v>2</x:v>
      </x:c>
      <x:c r="I80" s="36" t="str">
        <x:v>1</x:v>
      </x:c>
      <x:c r="J80" s="36" t="str">
        <x:v>GP</x:v>
      </x:c>
      <x:c r="K80" s="36" t="str">
        <x:v>M</x:v>
      </x:c>
      <x:c r="L80" s="36" t="str">
        <x:v>U</x:v>
      </x:c>
      <x:c r="M80" s="36" t="str">
        <x:v>no</x:v>
      </x:c>
      <x:c r="N80" s="36" t="n">
        <x:f>IF($J80="MS",1,0)</x:f>
        <x:v>0</x:v>
      </x:c>
      <x:c r="O80" s="36" t="n">
        <x:f>IF($K80="M",1,0)</x:f>
        <x:v>1</x:v>
      </x:c>
      <x:c r="P80" s="36" t="n">
        <x:f>IF($L80="U",1,0)</x:f>
        <x:v>1</x:v>
      </x:c>
      <x:c r="Q80" s="36" t="n">
        <x:f>IF($M80="yes",1,0)</x:f>
        <x:v>0</x:v>
      </x:c>
      <x:c r="R80" s="36" t="n">
        <x:f>'Coefficients'!$B$2+B80*'Coefficients'!$B$7+C80*'Coefficients'!$B$8+D80*'Coefficients'!$B$9+E80*'Coefficients'!$B$10+F80*'Coefficients'!$B$11+G80*'Coefficients'!$B$12+H80*'Coefficients'!$B$13+I80*'Coefficients'!$B$14+N80*'Coefficients'!$B$3+O80*'Coefficients'!$B$4+P80*'Coefficients'!$B$5+Q80*'Coefficients'!$B$6</x:f>
        <x:v>8.434129857677725</x:v>
      </x:c>
      <x:c r="S80" s="36" t="n">
        <x:f>A80-R80</x:f>
        <x:v>1.5658701423222752</x:v>
      </x:c>
      <x:c r="T80" s="36" t="n">
        <x:f>S80^2</x:f>
        <x:v>2.451949302616382</x:v>
      </x:c>
      <x:c r="U80" s="36" t="n">
        <x:f>ABS(S80)</x:f>
        <x:v>1.5658701423222752</x:v>
      </x:c>
      <x:c r="V80" s="36" t="n">
        <x:f>(A80-AVERAGE($A$2:$A$650))^2</x:f>
        <x:v>3.6328712419961016</x:v>
      </x:c>
    </x:row>
    <x:row r="81">
      <x:c r="A81" s="36" t="str">
        <x:v>11</x:v>
      </x:c>
      <x:c r="B81" s="36" t="str">
        <x:v>12</x:v>
      </x:c>
      <x:c r="C81" s="36" t="str">
        <x:v>11</x:v>
      </x:c>
      <x:c r="D81" s="36" t="str">
        <x:v>2</x:v>
      </x:c>
      <x:c r="E81" s="36" t="str">
        <x:v>0</x:v>
      </x:c>
      <x:c r="F81" s="36" t="str">
        <x:v>14</x:v>
      </x:c>
      <x:c r="G81" s="36" t="str">
        <x:v>16</x:v>
      </x:c>
      <x:c r="H81" s="36" t="str">
        <x:v>3</x:v>
      </x:c>
      <x:c r="I81" s="36" t="str">
        <x:v>4</x:v>
      </x:c>
      <x:c r="J81" s="36" t="str">
        <x:v>GP</x:v>
      </x:c>
      <x:c r="K81" s="36" t="str">
        <x:v>F</x:v>
      </x:c>
      <x:c r="L81" s="36" t="str">
        <x:v>U</x:v>
      </x:c>
      <x:c r="M81" s="36" t="str">
        <x:v>yes</x:v>
      </x:c>
      <x:c r="N81" s="36" t="n">
        <x:f>IF($J81="MS",1,0)</x:f>
        <x:v>0</x:v>
      </x:c>
      <x:c r="O81" s="36" t="n">
        <x:f>IF($K81="M",1,0)</x:f>
        <x:v>0</x:v>
      </x:c>
      <x:c r="P81" s="36" t="n">
        <x:f>IF($L81="U",1,0)</x:f>
        <x:v>1</x:v>
      </x:c>
      <x:c r="Q81" s="36" t="n">
        <x:f>IF($M81="yes",1,0)</x:f>
        <x:v>1</x:v>
      </x:c>
      <x:c r="R81" s="36" t="n">
        <x:f>'Coefficients'!$B$2+B81*'Coefficients'!$B$7+C81*'Coefficients'!$B$8+D81*'Coefficients'!$B$9+E81*'Coefficients'!$B$10+F81*'Coefficients'!$B$11+G81*'Coefficients'!$B$12+H81*'Coefficients'!$B$13+I81*'Coefficients'!$B$14+N81*'Coefficients'!$B$3+O81*'Coefficients'!$B$4+P81*'Coefficients'!$B$5+Q81*'Coefficients'!$B$6</x:f>
        <x:v>11.894902199868142</x:v>
      </x:c>
      <x:c r="S81" s="36" t="n">
        <x:f>A81-R81</x:f>
        <x:v>-0.8949021998681417</x:v>
      </x:c>
      <x:c r="T81" s="36" t="n">
        <x:f>S81^2</x:f>
        <x:v>0.8008499473288394</x:v>
      </x:c>
      <x:c r="U81" s="36" t="n">
        <x:f>ABS(S81)</x:f>
        <x:v>0.8949021998681417</x:v>
      </x:c>
      <x:c r="V81" s="36" t="n">
        <x:f>(A81-AVERAGE($A$2:$A$650))^2</x:f>
        <x:v>0.82085275201151</x:v>
      </x:c>
    </x:row>
    <x:row r="82">
      <x:c r="A82" s="36" t="str">
        <x:v>12</x:v>
      </x:c>
      <x:c r="B82" s="36" t="str">
        <x:v>11</x:v>
      </x:c>
      <x:c r="C82" s="36" t="str">
        <x:v>11</x:v>
      </x:c>
      <x:c r="D82" s="36" t="str">
        <x:v>1</x:v>
      </x:c>
      <x:c r="E82" s="36" t="str">
        <x:v>0</x:v>
      </x:c>
      <x:c r="F82" s="36" t="str">
        <x:v>0</x:v>
      </x:c>
      <x:c r="G82" s="36" t="str">
        <x:v>15</x:v>
      </x:c>
      <x:c r="H82" s="36" t="str">
        <x:v>2</x:v>
      </x:c>
      <x:c r="I82" s="36" t="str">
        <x:v>3</x:v>
      </x:c>
      <x:c r="J82" s="36" t="str">
        <x:v>GP</x:v>
      </x:c>
      <x:c r="K82" s="36" t="str">
        <x:v>M</x:v>
      </x:c>
      <x:c r="L82" s="36" t="str">
        <x:v>U</x:v>
      </x:c>
      <x:c r="M82" s="36" t="str">
        <x:v>yes</x:v>
      </x:c>
      <x:c r="N82" s="36" t="n">
        <x:f>IF($J82="MS",1,0)</x:f>
        <x:v>0</x:v>
      </x:c>
      <x:c r="O82" s="36" t="n">
        <x:f>IF($K82="M",1,0)</x:f>
        <x:v>1</x:v>
      </x:c>
      <x:c r="P82" s="36" t="n">
        <x:f>IF($L82="U",1,0)</x:f>
        <x:v>1</x:v>
      </x:c>
      <x:c r="Q82" s="36" t="n">
        <x:f>IF($M82="yes",1,0)</x:f>
        <x:v>1</x:v>
      </x:c>
      <x:c r="R82" s="36" t="n">
        <x:f>'Coefficients'!$B$2+B82*'Coefficients'!$B$7+C82*'Coefficients'!$B$8+D82*'Coefficients'!$B$9+E82*'Coefficients'!$B$10+F82*'Coefficients'!$B$11+G82*'Coefficients'!$B$12+H82*'Coefficients'!$B$13+I82*'Coefficients'!$B$14+N82*'Coefficients'!$B$3+O82*'Coefficients'!$B$4+P82*'Coefficients'!$B$5+Q82*'Coefficients'!$B$6</x:f>
        <x:v>11.267662455600073</x:v>
      </x:c>
      <x:c r="S82" s="36" t="n">
        <x:f>A82-R82</x:f>
        <x:v>0.7323375443999272</x:v>
      </x:c>
      <x:c r="T82" s="36" t="n">
        <x:f>S82^2</x:f>
        <x:v>0.5363182789377152</x:v>
      </x:c>
      <x:c r="U82" s="36" t="n">
        <x:f>ABS(S82)</x:f>
        <x:v>0.7323375443999272</x:v>
      </x:c>
      <x:c r="V82" s="36" t="n">
        <x:f>(A82-AVERAGE($A$2:$A$650))^2</x:f>
        <x:v>0.008834262026918263</x:v>
      </x:c>
    </x:row>
    <x:row r="83">
      <x:c r="A83" s="36" t="str">
        <x:v>9</x:v>
      </x:c>
      <x:c r="B83" s="36" t="str">
        <x:v>10</x:v>
      </x:c>
      <x:c r="C83" s="36" t="str">
        <x:v>9</x:v>
      </x:c>
      <x:c r="D83" s="36" t="str">
        <x:v>3</x:v>
      </x:c>
      <x:c r="E83" s="36" t="str">
        <x:v>0</x:v>
      </x:c>
      <x:c r="F83" s="36" t="str">
        <x:v>2</x:v>
      </x:c>
      <x:c r="G83" s="36" t="str">
        <x:v>15</x:v>
      </x:c>
      <x:c r="H83" s="36" t="str">
        <x:v>2</x:v>
      </x:c>
      <x:c r="I83" s="36" t="str">
        <x:v>3</x:v>
      </x:c>
      <x:c r="J83" s="36" t="str">
        <x:v>GP</x:v>
      </x:c>
      <x:c r="K83" s="36" t="str">
        <x:v>M</x:v>
      </x:c>
      <x:c r="L83" s="36" t="str">
        <x:v>U</x:v>
      </x:c>
      <x:c r="M83" s="36" t="str">
        <x:v>yes</x:v>
      </x:c>
      <x:c r="N83" s="36" t="n">
        <x:f>IF($J83="MS",1,0)</x:f>
        <x:v>0</x:v>
      </x:c>
      <x:c r="O83" s="36" t="n">
        <x:f>IF($K83="M",1,0)</x:f>
        <x:v>1</x:v>
      </x:c>
      <x:c r="P83" s="36" t="n">
        <x:f>IF($L83="U",1,0)</x:f>
        <x:v>1</x:v>
      </x:c>
      <x:c r="Q83" s="36" t="n">
        <x:f>IF($M83="yes",1,0)</x:f>
        <x:v>1</x:v>
      </x:c>
      <x:c r="R83" s="36" t="n">
        <x:f>'Coefficients'!$B$2+B83*'Coefficients'!$B$7+C83*'Coefficients'!$B$8+D83*'Coefficients'!$B$9+E83*'Coefficients'!$B$10+F83*'Coefficients'!$B$11+G83*'Coefficients'!$B$12+H83*'Coefficients'!$B$13+I83*'Coefficients'!$B$14+N83*'Coefficients'!$B$3+O83*'Coefficients'!$B$4+P83*'Coefficients'!$B$5+Q83*'Coefficients'!$B$6</x:f>
        <x:v>9.531212056486988</x:v>
      </x:c>
      <x:c r="S83" s="36" t="n">
        <x:f>A83-R83</x:f>
        <x:v>-0.5312120564869875</x:v>
      </x:c>
      <x:c r="T83" s="36" t="n">
        <x:f>S83^2</x:f>
        <x:v>0.28218624895713446</x:v>
      </x:c>
      <x:c r="U83" s="36" t="n">
        <x:f>ABS(S83)</x:f>
        <x:v>0.5312120564869875</x:v>
      </x:c>
      <x:c r="V83" s="36" t="n">
        <x:f>(A83-AVERAGE($A$2:$A$650))^2</x:f>
        <x:v>8.444889731980693</x:v>
      </x:c>
    </x:row>
    <x:row r="84">
      <x:c r="A84" s="36" t="str">
        <x:v>11</x:v>
      </x:c>
      <x:c r="B84" s="36" t="str">
        <x:v>12</x:v>
      </x:c>
      <x:c r="C84" s="36" t="str">
        <x:v>11</x:v>
      </x:c>
      <x:c r="D84" s="36" t="str">
        <x:v>2</x:v>
      </x:c>
      <x:c r="E84" s="36" t="str">
        <x:v>0</x:v>
      </x:c>
      <x:c r="F84" s="36" t="str">
        <x:v>4</x:v>
      </x:c>
      <x:c r="G84" s="36" t="str">
        <x:v>15</x:v>
      </x:c>
      <x:c r="H84" s="36" t="str">
        <x:v>3</x:v>
      </x:c>
      <x:c r="I84" s="36" t="str">
        <x:v>2</x:v>
      </x:c>
      <x:c r="J84" s="36" t="str">
        <x:v>GP</x:v>
      </x:c>
      <x:c r="K84" s="36" t="str">
        <x:v>F</x:v>
      </x:c>
      <x:c r="L84" s="36" t="str">
        <x:v>U</x:v>
      </x:c>
      <x:c r="M84" s="36" t="str">
        <x:v>yes</x:v>
      </x:c>
      <x:c r="N84" s="36" t="n">
        <x:f>IF($J84="MS",1,0)</x:f>
        <x:v>0</x:v>
      </x:c>
      <x:c r="O84" s="36" t="n">
        <x:f>IF($K84="M",1,0)</x:f>
        <x:v>0</x:v>
      </x:c>
      <x:c r="P84" s="36" t="n">
        <x:f>IF($L84="U",1,0)</x:f>
        <x:v>1</x:v>
      </x:c>
      <x:c r="Q84" s="36" t="n">
        <x:f>IF($M84="yes",1,0)</x:f>
        <x:v>1</x:v>
      </x:c>
      <x:c r="R84" s="36" t="n">
        <x:f>'Coefficients'!$B$2+B84*'Coefficients'!$B$7+C84*'Coefficients'!$B$8+D84*'Coefficients'!$B$9+E84*'Coefficients'!$B$10+F84*'Coefficients'!$B$11+G84*'Coefficients'!$B$12+H84*'Coefficients'!$B$13+I84*'Coefficients'!$B$14+N84*'Coefficients'!$B$3+O84*'Coefficients'!$B$4+P84*'Coefficients'!$B$5+Q84*'Coefficients'!$B$6</x:f>
        <x:v>11.648032117138566</x:v>
      </x:c>
      <x:c r="S84" s="36" t="n">
        <x:f>A84-R84</x:f>
        <x:v>-0.6480321171385661</x:v>
      </x:c>
      <x:c r="T84" s="36" t="n">
        <x:f>S84^2</x:f>
        <x:v>0.4199456248430923</x:v>
      </x:c>
      <x:c r="U84" s="36" t="n">
        <x:f>ABS(S84)</x:f>
        <x:v>0.6480321171385661</x:v>
      </x:c>
      <x:c r="V84" s="36" t="n">
        <x:f>(A84-AVERAGE($A$2:$A$650))^2</x:f>
        <x:v>0.82085275201151</x:v>
      </x:c>
    </x:row>
    <x:row r="85">
      <x:c r="A85" s="36" t="str">
        <x:v>13</x:v>
      </x:c>
      <x:c r="B85" s="36" t="str">
        <x:v>13</x:v>
      </x:c>
      <x:c r="C85" s="36" t="str">
        <x:v>12</x:v>
      </x:c>
      <x:c r="D85" s="36" t="str">
        <x:v>2</x:v>
      </x:c>
      <x:c r="E85" s="36" t="str">
        <x:v>0</x:v>
      </x:c>
      <x:c r="F85" s="36" t="str">
        <x:v>2</x:v>
      </x:c>
      <x:c r="G85" s="36" t="str">
        <x:v>15</x:v>
      </x:c>
      <x:c r="H85" s="36" t="str">
        <x:v>2</x:v>
      </x:c>
      <x:c r="I85" s="36" t="str">
        <x:v>2</x:v>
      </x:c>
      <x:c r="J85" s="36" t="str">
        <x:v>GP</x:v>
      </x:c>
      <x:c r="K85" s="36" t="str">
        <x:v>M</x:v>
      </x:c>
      <x:c r="L85" s="36" t="str">
        <x:v>U</x:v>
      </x:c>
      <x:c r="M85" s="36" t="str">
        <x:v>yes</x:v>
      </x:c>
      <x:c r="N85" s="36" t="n">
        <x:f>IF($J85="MS",1,0)</x:f>
        <x:v>0</x:v>
      </x:c>
      <x:c r="O85" s="36" t="n">
        <x:f>IF($K85="M",1,0)</x:f>
        <x:v>1</x:v>
      </x:c>
      <x:c r="P85" s="36" t="n">
        <x:f>IF($L85="U",1,0)</x:f>
        <x:v>1</x:v>
      </x:c>
      <x:c r="Q85" s="36" t="n">
        <x:f>IF($M85="yes",1,0)</x:f>
        <x:v>1</x:v>
      </x:c>
      <x:c r="R85" s="36" t="n">
        <x:f>'Coefficients'!$B$2+B85*'Coefficients'!$B$7+C85*'Coefficients'!$B$8+D85*'Coefficients'!$B$9+E85*'Coefficients'!$B$10+F85*'Coefficients'!$B$11+G85*'Coefficients'!$B$12+H85*'Coefficients'!$B$13+I85*'Coefficients'!$B$14+N85*'Coefficients'!$B$3+O85*'Coefficients'!$B$4+P85*'Coefficients'!$B$5+Q85*'Coefficients'!$B$6</x:f>
        <x:v>12.486984465169717</x:v>
      </x:c>
      <x:c r="S85" s="36" t="n">
        <x:f>A85-R85</x:f>
        <x:v>0.5130155348302825</x:v>
      </x:c>
      <x:c r="T85" s="36" t="n">
        <x:f>S85^2</x:f>
        <x:v>0.2631849389772008</x:v>
      </x:c>
      <x:c r="U85" s="36" t="n">
        <x:f>ABS(S85)</x:f>
        <x:v>0.5130155348302825</x:v>
      </x:c>
      <x:c r="V85" s="36" t="n">
        <x:f>(A85-AVERAGE($A$2:$A$650))^2</x:f>
        <x:v>1.1968157720423265</x:v>
      </x:c>
    </x:row>
    <x:row r="86">
      <x:c r="A86" s="36" t="str">
        <x:v>12</x:v>
      </x:c>
      <x:c r="B86" s="36" t="str">
        <x:v>13</x:v>
      </x:c>
      <x:c r="C86" s="36" t="str">
        <x:v>12</x:v>
      </x:c>
      <x:c r="D86" s="36" t="str">
        <x:v>2</x:v>
      </x:c>
      <x:c r="E86" s="36" t="str">
        <x:v>0</x:v>
      </x:c>
      <x:c r="F86" s="36" t="str">
        <x:v>2</x:v>
      </x:c>
      <x:c r="G86" s="36" t="str">
        <x:v>15</x:v>
      </x:c>
      <x:c r="H86" s="36" t="str">
        <x:v>1</x:v>
      </x:c>
      <x:c r="I86" s="36" t="str">
        <x:v>1</x:v>
      </x:c>
      <x:c r="J86" s="36" t="str">
        <x:v>GP</x:v>
      </x:c>
      <x:c r="K86" s="36" t="str">
        <x:v>F</x:v>
      </x:c>
      <x:c r="L86" s="36" t="str">
        <x:v>U</x:v>
      </x:c>
      <x:c r="M86" s="36" t="str">
        <x:v>yes</x:v>
      </x:c>
      <x:c r="N86" s="36" t="n">
        <x:f>IF($J86="MS",1,0)</x:f>
        <x:v>0</x:v>
      </x:c>
      <x:c r="O86" s="36" t="n">
        <x:f>IF($K86="M",1,0)</x:f>
        <x:v>0</x:v>
      </x:c>
      <x:c r="P86" s="36" t="n">
        <x:f>IF($L86="U",1,0)</x:f>
        <x:v>1</x:v>
      </x:c>
      <x:c r="Q86" s="36" t="n">
        <x:f>IF($M86="yes",1,0)</x:f>
        <x:v>1</x:v>
      </x:c>
      <x:c r="R86" s="36" t="n">
        <x:f>'Coefficients'!$B$2+B86*'Coefficients'!$B$7+C86*'Coefficients'!$B$8+D86*'Coefficients'!$B$9+E86*'Coefficients'!$B$10+F86*'Coefficients'!$B$11+G86*'Coefficients'!$B$12+H86*'Coefficients'!$B$13+I86*'Coefficients'!$B$14+N86*'Coefficients'!$B$3+O86*'Coefficients'!$B$4+P86*'Coefficients'!$B$5+Q86*'Coefficients'!$B$6</x:f>
        <x:v>12.712183111526127</x:v>
      </x:c>
      <x:c r="S86" s="36" t="n">
        <x:f>A86-R86</x:f>
        <x:v>-0.7121831115261266</x:v>
      </x:c>
      <x:c r="T86" s="36" t="n">
        <x:f>S86^2</x:f>
        <x:v>0.5072047843430353</x:v>
      </x:c>
      <x:c r="U86" s="36" t="n">
        <x:f>ABS(S86)</x:f>
        <x:v>0.7121831115261266</x:v>
      </x:c>
      <x:c r="V86" s="36" t="n">
        <x:f>(A86-AVERAGE($A$2:$A$650))^2</x:f>
        <x:v>0.008834262026918263</x:v>
      </x:c>
    </x:row>
    <x:row r="87">
      <x:c r="A87" s="36" t="str">
        <x:v>12</x:v>
      </x:c>
      <x:c r="B87" s="36" t="str">
        <x:v>12</x:v>
      </x:c>
      <x:c r="C87" s="36" t="str">
        <x:v>11</x:v>
      </x:c>
      <x:c r="D87" s="36" t="str">
        <x:v>2</x:v>
      </x:c>
      <x:c r="E87" s="36" t="str">
        <x:v>0</x:v>
      </x:c>
      <x:c r="F87" s="36" t="str">
        <x:v>4</x:v>
      </x:c>
      <x:c r="G87" s="36" t="str">
        <x:v>15</x:v>
      </x:c>
      <x:c r="H87" s="36" t="str">
        <x:v>4</x:v>
      </x:c>
      <x:c r="I87" s="36" t="str">
        <x:v>4</x:v>
      </x:c>
      <x:c r="J87" s="36" t="str">
        <x:v>GP</x:v>
      </x:c>
      <x:c r="K87" s="36" t="str">
        <x:v>F</x:v>
      </x:c>
      <x:c r="L87" s="36" t="str">
        <x:v>U</x:v>
      </x:c>
      <x:c r="M87" s="36" t="str">
        <x:v>yes</x:v>
      </x:c>
      <x:c r="N87" s="36" t="n">
        <x:f>IF($J87="MS",1,0)</x:f>
        <x:v>0</x:v>
      </x:c>
      <x:c r="O87" s="36" t="n">
        <x:f>IF($K87="M",1,0)</x:f>
        <x:v>0</x:v>
      </x:c>
      <x:c r="P87" s="36" t="n">
        <x:f>IF($L87="U",1,0)</x:f>
        <x:v>1</x:v>
      </x:c>
      <x:c r="Q87" s="36" t="n">
        <x:f>IF($M87="yes",1,0)</x:f>
        <x:v>1</x:v>
      </x:c>
      <x:c r="R87" s="36" t="n">
        <x:f>'Coefficients'!$B$2+B87*'Coefficients'!$B$7+C87*'Coefficients'!$B$8+D87*'Coefficients'!$B$9+E87*'Coefficients'!$B$10+F87*'Coefficients'!$B$11+G87*'Coefficients'!$B$12+H87*'Coefficients'!$B$13+I87*'Coefficients'!$B$14+N87*'Coefficients'!$B$3+O87*'Coefficients'!$B$4+P87*'Coefficients'!$B$5+Q87*'Coefficients'!$B$6</x:f>
        <x:v>11.628677021585533</x:v>
      </x:c>
      <x:c r="S87" s="36" t="n">
        <x:f>A87-R87</x:f>
        <x:v>0.37132297841446693</x:v>
      </x:c>
      <x:c r="T87" s="36" t="n">
        <x:f>S87^2</x:f>
        <x:v>0.13788075429859067</x:v>
      </x:c>
      <x:c r="U87" s="36" t="n">
        <x:f>ABS(S87)</x:f>
        <x:v>0.37132297841446693</x:v>
      </x:c>
      <x:c r="V87" s="36" t="n">
        <x:f>(A87-AVERAGE($A$2:$A$650))^2</x:f>
        <x:v>0.008834262026918263</x:v>
      </x:c>
    </x:row>
    <x:row r="88">
      <x:c r="A88" s="36" t="str">
        <x:v>11</x:v>
      </x:c>
      <x:c r="B88" s="36" t="str">
        <x:v>13</x:v>
      </x:c>
      <x:c r="C88" s="36" t="str">
        <x:v>11</x:v>
      </x:c>
      <x:c r="D88" s="36" t="str">
        <x:v>2</x:v>
      </x:c>
      <x:c r="E88" s="36" t="str">
        <x:v>0</x:v>
      </x:c>
      <x:c r="F88" s="36" t="str">
        <x:v>6</x:v>
      </x:c>
      <x:c r="G88" s="36" t="str">
        <x:v>16</x:v>
      </x:c>
      <x:c r="H88" s="36" t="str">
        <x:v>2</x:v>
      </x:c>
      <x:c r="I88" s="36" t="str">
        <x:v>2</x:v>
      </x:c>
      <x:c r="J88" s="36" t="str">
        <x:v>GP</x:v>
      </x:c>
      <x:c r="K88" s="36" t="str">
        <x:v>F</x:v>
      </x:c>
      <x:c r="L88" s="36" t="str">
        <x:v>U</x:v>
      </x:c>
      <x:c r="M88" s="36" t="str">
        <x:v>yes</x:v>
      </x:c>
      <x:c r="N88" s="36" t="n">
        <x:f>IF($J88="MS",1,0)</x:f>
        <x:v>0</x:v>
      </x:c>
      <x:c r="O88" s="36" t="n">
        <x:f>IF($K88="M",1,0)</x:f>
        <x:v>0</x:v>
      </x:c>
      <x:c r="P88" s="36" t="n">
        <x:f>IF($L88="U",1,0)</x:f>
        <x:v>1</x:v>
      </x:c>
      <x:c r="Q88" s="36" t="n">
        <x:f>IF($M88="yes",1,0)</x:f>
        <x:v>1</x:v>
      </x:c>
      <x:c r="R88" s="36" t="n">
        <x:f>'Coefficients'!$B$2+B88*'Coefficients'!$B$7+C88*'Coefficients'!$B$8+D88*'Coefficients'!$B$9+E88*'Coefficients'!$B$10+F88*'Coefficients'!$B$11+G88*'Coefficients'!$B$12+H88*'Coefficients'!$B$13+I88*'Coefficients'!$B$14+N88*'Coefficients'!$B$3+O88*'Coefficients'!$B$4+P88*'Coefficients'!$B$5+Q88*'Coefficients'!$B$6</x:f>
        <x:v>11.900243722507122</x:v>
      </x:c>
      <x:c r="S88" s="36" t="n">
        <x:f>A88-R88</x:f>
        <x:v>-0.9002437225071223</x:v>
      </x:c>
      <x:c r="T88" s="36" t="n">
        <x:f>S88^2</x:f>
        <x:v>0.8104387599134806</x:v>
      </x:c>
      <x:c r="U88" s="36" t="n">
        <x:f>ABS(S88)</x:f>
        <x:v>0.9002437225071223</x:v>
      </x:c>
      <x:c r="V88" s="36" t="n">
        <x:f>(A88-AVERAGE($A$2:$A$650))^2</x:f>
        <x:v>0.82085275201151</x:v>
      </x:c>
    </x:row>
    <x:row r="89">
      <x:c r="A89" s="36" t="str">
        <x:v>15</x:v>
      </x:c>
      <x:c r="B89" s="36" t="str">
        <x:v>15</x:v>
      </x:c>
      <x:c r="C89" s="36" t="str">
        <x:v>15</x:v>
      </x:c>
      <x:c r="D89" s="36" t="str">
        <x:v>3</x:v>
      </x:c>
      <x:c r="E89" s="36" t="str">
        <x:v>0</x:v>
      </x:c>
      <x:c r="F89" s="36" t="str">
        <x:v>4</x:v>
      </x:c>
      <x:c r="G89" s="36" t="str">
        <x:v>15</x:v>
      </x:c>
      <x:c r="H89" s="36" t="str">
        <x:v>4</x:v>
      </x:c>
      <x:c r="I89" s="36" t="str">
        <x:v>2</x:v>
      </x:c>
      <x:c r="J89" s="36" t="str">
        <x:v>GP</x:v>
      </x:c>
      <x:c r="K89" s="36" t="str">
        <x:v>F</x:v>
      </x:c>
      <x:c r="L89" s="36" t="str">
        <x:v>U</x:v>
      </x:c>
      <x:c r="M89" s="36" t="str">
        <x:v>yes</x:v>
      </x:c>
      <x:c r="N89" s="36" t="n">
        <x:f>IF($J89="MS",1,0)</x:f>
        <x:v>0</x:v>
      </x:c>
      <x:c r="O89" s="36" t="n">
        <x:f>IF($K89="M",1,0)</x:f>
        <x:v>0</x:v>
      </x:c>
      <x:c r="P89" s="36" t="n">
        <x:f>IF($L89="U",1,0)</x:f>
        <x:v>1</x:v>
      </x:c>
      <x:c r="Q89" s="36" t="n">
        <x:f>IF($M89="yes",1,0)</x:f>
        <x:v>1</x:v>
      </x:c>
      <x:c r="R89" s="36" t="n">
        <x:f>'Coefficients'!$B$2+B89*'Coefficients'!$B$7+C89*'Coefficients'!$B$8+D89*'Coefficients'!$B$9+E89*'Coefficients'!$B$10+F89*'Coefficients'!$B$11+G89*'Coefficients'!$B$12+H89*'Coefficients'!$B$13+I89*'Coefficients'!$B$14+N89*'Coefficients'!$B$3+O89*'Coefficients'!$B$4+P89*'Coefficients'!$B$5+Q89*'Coefficients'!$B$6</x:f>
        <x:v>15.563332543651432</x:v>
      </x:c>
      <x:c r="S89" s="36" t="n">
        <x:f>A89-R89</x:f>
        <x:v>-0.5633325436514323</x:v>
      </x:c>
      <x:c r="T89" s="36" t="n">
        <x:f>S89^2</x:f>
        <x:v>0.3173435547367928</x:v>
      </x:c>
      <x:c r="U89" s="36" t="n">
        <x:f>ABS(S89)</x:f>
        <x:v>0.5633325436514323</x:v>
      </x:c>
      <x:c r="V89" s="36" t="n">
        <x:f>(A89-AVERAGE($A$2:$A$650))^2</x:f>
        <x:v>9.572778792073143</x:v>
      </x:c>
    </x:row>
    <x:row r="90">
      <x:c r="A90" s="36" t="str">
        <x:v>11</x:v>
      </x:c>
      <x:c r="B90" s="36" t="str">
        <x:v>12</x:v>
      </x:c>
      <x:c r="C90" s="36" t="str">
        <x:v>10</x:v>
      </x:c>
      <x:c r="D90" s="36" t="str">
        <x:v>2</x:v>
      </x:c>
      <x:c r="E90" s="36" t="str">
        <x:v>0</x:v>
      </x:c>
      <x:c r="F90" s="36" t="str">
        <x:v>6</x:v>
      </x:c>
      <x:c r="G90" s="36" t="str">
        <x:v>16</x:v>
      </x:c>
      <x:c r="H90" s="36" t="str">
        <x:v>2</x:v>
      </x:c>
      <x:c r="I90" s="36" t="str">
        <x:v>2</x:v>
      </x:c>
      <x:c r="J90" s="36" t="str">
        <x:v>GP</x:v>
      </x:c>
      <x:c r="K90" s="36" t="str">
        <x:v>M</x:v>
      </x:c>
      <x:c r="L90" s="36" t="str">
        <x:v>U</x:v>
      </x:c>
      <x:c r="M90" s="36" t="str">
        <x:v>yes</x:v>
      </x:c>
      <x:c r="N90" s="36" t="n">
        <x:f>IF($J90="MS",1,0)</x:f>
        <x:v>0</x:v>
      </x:c>
      <x:c r="O90" s="36" t="n">
        <x:f>IF($K90="M",1,0)</x:f>
        <x:v>1</x:v>
      </x:c>
      <x:c r="P90" s="36" t="n">
        <x:f>IF($L90="U",1,0)</x:f>
        <x:v>1</x:v>
      </x:c>
      <x:c r="Q90" s="36" t="n">
        <x:f>IF($M90="yes",1,0)</x:f>
        <x:v>1</x:v>
      </x:c>
      <x:c r="R90" s="36" t="n">
        <x:f>'Coefficients'!$B$2+B90*'Coefficients'!$B$7+C90*'Coefficients'!$B$8+D90*'Coefficients'!$B$9+E90*'Coefficients'!$B$10+F90*'Coefficients'!$B$11+G90*'Coefficients'!$B$12+H90*'Coefficients'!$B$13+I90*'Coefficients'!$B$14+N90*'Coefficients'!$B$3+O90*'Coefficients'!$B$4+P90*'Coefficients'!$B$5+Q90*'Coefficients'!$B$6</x:f>
        <x:v>10.701077934494116</x:v>
      </x:c>
      <x:c r="S90" s="36" t="n">
        <x:f>A90-R90</x:f>
        <x:v>0.2989220655058844</x:v>
      </x:c>
      <x:c r="T90" s="36" t="n">
        <x:f>S90^2</x:f>
        <x:v>0.08935440124630424</x:v>
      </x:c>
      <x:c r="U90" s="36" t="n">
        <x:f>ABS(S90)</x:f>
        <x:v>0.2989220655058844</x:v>
      </x:c>
      <x:c r="V90" s="36" t="n">
        <x:f>(A90-AVERAGE($A$2:$A$650))^2</x:f>
        <x:v>0.82085275201151</x:v>
      </x:c>
    </x:row>
    <x:row r="91">
      <x:c r="A91" s="36" t="str">
        <x:v>10</x:v>
      </x:c>
      <x:c r="B91" s="36" t="str">
        <x:v>9</x:v>
      </x:c>
      <x:c r="C91" s="36" t="str">
        <x:v>9</x:v>
      </x:c>
      <x:c r="D91" s="36" t="str">
        <x:v>2</x:v>
      </x:c>
      <x:c r="E91" s="36" t="str">
        <x:v>0</x:v>
      </x:c>
      <x:c r="F91" s="36" t="str">
        <x:v>6</x:v>
      </x:c>
      <x:c r="G91" s="36" t="str">
        <x:v>16</x:v>
      </x:c>
      <x:c r="H91" s="36" t="str">
        <x:v>4</x:v>
      </x:c>
      <x:c r="I91" s="36" t="str">
        <x:v>4</x:v>
      </x:c>
      <x:c r="J91" s="36" t="str">
        <x:v>GP</x:v>
      </x:c>
      <x:c r="K91" s="36" t="str">
        <x:v>M</x:v>
      </x:c>
      <x:c r="L91" s="36" t="str">
        <x:v>U</x:v>
      </x:c>
      <x:c r="M91" s="36" t="str">
        <x:v>yes</x:v>
      </x:c>
      <x:c r="N91" s="36" t="n">
        <x:f>IF($J91="MS",1,0)</x:f>
        <x:v>0</x:v>
      </x:c>
      <x:c r="O91" s="36" t="n">
        <x:f>IF($K91="M",1,0)</x:f>
        <x:v>1</x:v>
      </x:c>
      <x:c r="P91" s="36" t="n">
        <x:f>IF($L91="U",1,0)</x:f>
        <x:v>1</x:v>
      </x:c>
      <x:c r="Q91" s="36" t="n">
        <x:f>IF($M91="yes",1,0)</x:f>
        <x:v>1</x:v>
      </x:c>
      <x:c r="R91" s="36" t="n">
        <x:f>'Coefficients'!$B$2+B91*'Coefficients'!$B$7+C91*'Coefficients'!$B$8+D91*'Coefficients'!$B$9+E91*'Coefficients'!$B$10+F91*'Coefficients'!$B$11+G91*'Coefficients'!$B$12+H91*'Coefficients'!$B$13+I91*'Coefficients'!$B$14+N91*'Coefficients'!$B$3+O91*'Coefficients'!$B$4+P91*'Coefficients'!$B$5+Q91*'Coefficients'!$B$6</x:f>
        <x:v>9.355184110397225</x:v>
      </x:c>
      <x:c r="S91" s="36" t="n">
        <x:f>A91-R91</x:f>
        <x:v>0.6448158896027749</x:v>
      </x:c>
      <x:c r="T91" s="36" t="n">
        <x:f>S91^2</x:f>
        <x:v>0.415787531484218</x:v>
      </x:c>
      <x:c r="U91" s="36" t="n">
        <x:f>ABS(S91)</x:f>
        <x:v>0.6448158896027749</x:v>
      </x:c>
      <x:c r="V91" s="36" t="n">
        <x:f>(A91-AVERAGE($A$2:$A$650))^2</x:f>
        <x:v>3.6328712419961016</x:v>
      </x:c>
    </x:row>
    <x:row r="92">
      <x:c r="A92" s="36" t="str">
        <x:v>11</x:v>
      </x:c>
      <x:c r="B92" s="36" t="str">
        <x:v>9</x:v>
      </x:c>
      <x:c r="C92" s="36" t="str">
        <x:v>11</x:v>
      </x:c>
      <x:c r="D92" s="36" t="str">
        <x:v>3</x:v>
      </x:c>
      <x:c r="E92" s="36" t="str">
        <x:v>0</x:v>
      </x:c>
      <x:c r="F92" s="36" t="str">
        <x:v>2</x:v>
      </x:c>
      <x:c r="G92" s="36" t="str">
        <x:v>16</x:v>
      </x:c>
      <x:c r="H92" s="36" t="str">
        <x:v>3</x:v>
      </x:c>
      <x:c r="I92" s="36" t="str">
        <x:v>3</x:v>
      </x:c>
      <x:c r="J92" s="36" t="str">
        <x:v>GP</x:v>
      </x:c>
      <x:c r="K92" s="36" t="str">
        <x:v>F</x:v>
      </x:c>
      <x:c r="L92" s="36" t="str">
        <x:v>U</x:v>
      </x:c>
      <x:c r="M92" s="36" t="str">
        <x:v>yes</x:v>
      </x:c>
      <x:c r="N92" s="36" t="n">
        <x:f>IF($J92="MS",1,0)</x:f>
        <x:v>0</x:v>
      </x:c>
      <x:c r="O92" s="36" t="n">
        <x:f>IF($K92="M",1,0)</x:f>
        <x:v>0</x:v>
      </x:c>
      <x:c r="P92" s="36" t="n">
        <x:f>IF($L92="U",1,0)</x:f>
        <x:v>1</x:v>
      </x:c>
      <x:c r="Q92" s="36" t="n">
        <x:f>IF($M92="yes",1,0)</x:f>
        <x:v>1</x:v>
      </x:c>
      <x:c r="R92" s="36" t="n">
        <x:f>'Coefficients'!$B$2+B92*'Coefficients'!$B$7+C92*'Coefficients'!$B$8+D92*'Coefficients'!$B$9+E92*'Coefficients'!$B$10+F92*'Coefficients'!$B$11+G92*'Coefficients'!$B$12+H92*'Coefficients'!$B$13+I92*'Coefficients'!$B$14+N92*'Coefficients'!$B$3+O92*'Coefficients'!$B$4+P92*'Coefficients'!$B$5+Q92*'Coefficients'!$B$6</x:f>
        <x:v>11.324487639904907</x:v>
      </x:c>
      <x:c r="S92" s="36" t="n">
        <x:f>A92-R92</x:f>
        <x:v>-0.32448763990490725</x:v>
      </x:c>
      <x:c r="T92" s="36" t="n">
        <x:f>S92^2</x:f>
        <x:v>0.10529222845105676</x:v>
      </x:c>
      <x:c r="U92" s="36" t="n">
        <x:f>ABS(S92)</x:f>
        <x:v>0.32448763990490725</x:v>
      </x:c>
      <x:c r="V92" s="36" t="n">
        <x:f>(A92-AVERAGE($A$2:$A$650))^2</x:f>
        <x:v>0.82085275201151</x:v>
      </x:c>
    </x:row>
    <x:row r="93">
      <x:c r="A93" s="36" t="str">
        <x:v>13</x:v>
      </x:c>
      <x:c r="B93" s="36" t="str">
        <x:v>14</x:v>
      </x:c>
      <x:c r="C93" s="36" t="str">
        <x:v>13</x:v>
      </x:c>
      <x:c r="D93" s="36" t="str">
        <x:v>1</x:v>
      </x:c>
      <x:c r="E93" s="36" t="str">
        <x:v>0</x:v>
      </x:c>
      <x:c r="F93" s="36" t="str">
        <x:v>6</x:v>
      </x:c>
      <x:c r="G93" s="36" t="str">
        <x:v>15</x:v>
      </x:c>
      <x:c r="H93" s="36" t="str">
        <x:v>4</x:v>
      </x:c>
      <x:c r="I93" s="36" t="str">
        <x:v>3</x:v>
      </x:c>
      <x:c r="J93" s="36" t="str">
        <x:v>GP</x:v>
      </x:c>
      <x:c r="K93" s="36" t="str">
        <x:v>F</x:v>
      </x:c>
      <x:c r="L93" s="36" t="str">
        <x:v>U</x:v>
      </x:c>
      <x:c r="M93" s="36" t="str">
        <x:v>yes</x:v>
      </x:c>
      <x:c r="N93" s="36" t="n">
        <x:f>IF($J93="MS",1,0)</x:f>
        <x:v>0</x:v>
      </x:c>
      <x:c r="O93" s="36" t="n">
        <x:f>IF($K93="M",1,0)</x:f>
        <x:v>0</x:v>
      </x:c>
      <x:c r="P93" s="36" t="n">
        <x:f>IF($L93="U",1,0)</x:f>
        <x:v>1</x:v>
      </x:c>
      <x:c r="Q93" s="36" t="n">
        <x:f>IF($M93="yes",1,0)</x:f>
        <x:v>1</x:v>
      </x:c>
      <x:c r="R93" s="36" t="n">
        <x:f>'Coefficients'!$B$2+B93*'Coefficients'!$B$7+C93*'Coefficients'!$B$8+D93*'Coefficients'!$B$9+E93*'Coefficients'!$B$10+F93*'Coefficients'!$B$11+G93*'Coefficients'!$B$12+H93*'Coefficients'!$B$13+I93*'Coefficients'!$B$14+N93*'Coefficients'!$B$3+O93*'Coefficients'!$B$4+P93*'Coefficients'!$B$5+Q93*'Coefficients'!$B$6</x:f>
        <x:v>13.610337518716841</x:v>
      </x:c>
      <x:c r="S93" s="36" t="n">
        <x:f>A93-R93</x:f>
        <x:v>-0.6103375187168414</x:v>
      </x:c>
      <x:c r="T93" s="36" t="n">
        <x:f>S93^2</x:f>
        <x:v>0.3725118867534307</x:v>
      </x:c>
      <x:c r="U93" s="36" t="n">
        <x:f>ABS(S93)</x:f>
        <x:v>0.6103375187168414</x:v>
      </x:c>
      <x:c r="V93" s="36" t="n">
        <x:f>(A93-AVERAGE($A$2:$A$650))^2</x:f>
        <x:v>1.1968157720423265</x:v>
      </x:c>
    </x:row>
    <x:row r="94">
      <x:c r="A94" s="36" t="str">
        <x:v>12</x:v>
      </x:c>
      <x:c r="B94" s="36" t="str">
        <x:v>12</x:v>
      </x:c>
      <x:c r="C94" s="36" t="str">
        <x:v>13</x:v>
      </x:c>
      <x:c r="D94" s="36" t="str">
        <x:v>2</x:v>
      </x:c>
      <x:c r="E94" s="36" t="str">
        <x:v>0</x:v>
      </x:c>
      <x:c r="F94" s="36" t="str">
        <x:v>0</x:v>
      </x:c>
      <x:c r="G94" s="36" t="str">
        <x:v>16</x:v>
      </x:c>
      <x:c r="H94" s="36" t="str">
        <x:v>3</x:v>
      </x:c>
      <x:c r="I94" s="36" t="str">
        <x:v>1</x:v>
      </x:c>
      <x:c r="J94" s="36" t="str">
        <x:v>GP</x:v>
      </x:c>
      <x:c r="K94" s="36" t="str">
        <x:v>F</x:v>
      </x:c>
      <x:c r="L94" s="36" t="str">
        <x:v>U</x:v>
      </x:c>
      <x:c r="M94" s="36" t="str">
        <x:v>yes</x:v>
      </x:c>
      <x:c r="N94" s="36" t="n">
        <x:f>IF($J94="MS",1,0)</x:f>
        <x:v>0</x:v>
      </x:c>
      <x:c r="O94" s="36" t="n">
        <x:f>IF($K94="M",1,0)</x:f>
        <x:v>0</x:v>
      </x:c>
      <x:c r="P94" s="36" t="n">
        <x:f>IF($L94="U",1,0)</x:f>
        <x:v>1</x:v>
      </x:c>
      <x:c r="Q94" s="36" t="n">
        <x:f>IF($M94="yes",1,0)</x:f>
        <x:v>1</x:v>
      </x:c>
      <x:c r="R94" s="36" t="n">
        <x:f>'Coefficients'!$B$2+B94*'Coefficients'!$B$7+C94*'Coefficients'!$B$8+D94*'Coefficients'!$B$9+E94*'Coefficients'!$B$10+F94*'Coefficients'!$B$11+G94*'Coefficients'!$B$12+H94*'Coefficients'!$B$13+I94*'Coefficients'!$B$14+N94*'Coefficients'!$B$3+O94*'Coefficients'!$B$4+P94*'Coefficients'!$B$5+Q94*'Coefficients'!$B$6</x:f>
        <x:v>13.347664846015277</x:v>
      </x:c>
      <x:c r="S94" s="36" t="n">
        <x:f>A94-R94</x:f>
        <x:v>-1.3476648460152774</x:v>
      </x:c>
      <x:c r="T94" s="36" t="n">
        <x:f>S94^2</x:f>
        <x:v>1.8162005371853813</x:v>
      </x:c>
      <x:c r="U94" s="36" t="n">
        <x:f>ABS(S94)</x:f>
        <x:v>1.3476648460152774</x:v>
      </x:c>
      <x:c r="V94" s="36" t="n">
        <x:f>(A94-AVERAGE($A$2:$A$650))^2</x:f>
        <x:v>0.008834262026918263</x:v>
      </x:c>
    </x:row>
    <x:row r="95">
      <x:c r="A95" s="36" t="str">
        <x:v>14</x:v>
      </x:c>
      <x:c r="B95" s="36" t="str">
        <x:v>13</x:v>
      </x:c>
      <x:c r="C95" s="36" t="str">
        <x:v>14</x:v>
      </x:c>
      <x:c r="D95" s="36" t="str">
        <x:v>2</x:v>
      </x:c>
      <x:c r="E95" s="36" t="str">
        <x:v>0</x:v>
      </x:c>
      <x:c r="F95" s="36" t="str">
        <x:v>2</x:v>
      </x:c>
      <x:c r="G95" s="36" t="str">
        <x:v>16</x:v>
      </x:c>
      <x:c r="H95" s="36" t="str">
        <x:v>4</x:v>
      </x:c>
      <x:c r="I95" s="36" t="str">
        <x:v>2</x:v>
      </x:c>
      <x:c r="J95" s="36" t="str">
        <x:v>GP</x:v>
      </x:c>
      <x:c r="K95" s="36" t="str">
        <x:v>F</x:v>
      </x:c>
      <x:c r="L95" s="36" t="str">
        <x:v>U</x:v>
      </x:c>
      <x:c r="M95" s="36" t="str">
        <x:v>yes</x:v>
      </x:c>
      <x:c r="N95" s="36" t="n">
        <x:f>IF($J95="MS",1,0)</x:f>
        <x:v>0</x:v>
      </x:c>
      <x:c r="O95" s="36" t="n">
        <x:f>IF($K95="M",1,0)</x:f>
        <x:v>0</x:v>
      </x:c>
      <x:c r="P95" s="36" t="n">
        <x:f>IF($L95="U",1,0)</x:f>
        <x:v>1</x:v>
      </x:c>
      <x:c r="Q95" s="36" t="n">
        <x:f>IF($M95="yes",1,0)</x:f>
        <x:v>1</x:v>
      </x:c>
      <x:c r="R95" s="36" t="n">
        <x:f>'Coefficients'!$B$2+B95*'Coefficients'!$B$7+C95*'Coefficients'!$B$8+D95*'Coefficients'!$B$9+E95*'Coefficients'!$B$10+F95*'Coefficients'!$B$11+G95*'Coefficients'!$B$12+H95*'Coefficients'!$B$13+I95*'Coefficients'!$B$14+N95*'Coefficients'!$B$3+O95*'Coefficients'!$B$4+P95*'Coefficients'!$B$5+Q95*'Coefficients'!$B$6</x:f>
        <x:v>14.35795194390678</x:v>
      </x:c>
      <x:c r="S95" s="36" t="n">
        <x:f>A95-R95</x:f>
        <x:v>-0.3579519439067802</x:v>
      </x:c>
      <x:c r="T95" s="36" t="n">
        <x:f>S95^2</x:f>
        <x:v>0.1281295941466427</x:v>
      </x:c>
      <x:c r="U95" s="36" t="n">
        <x:f>ABS(S95)</x:f>
        <x:v>0.3579519439067802</x:v>
      </x:c>
      <x:c r="V95" s="36" t="n">
        <x:f>(A95-AVERAGE($A$2:$A$650))^2</x:f>
        <x:v>4.384797282057735</x:v>
      </x:c>
    </x:row>
    <x:row r="96">
      <x:c r="A96" s="36" t="str">
        <x:v>12</x:v>
      </x:c>
      <x:c r="B96" s="36" t="str">
        <x:v>11</x:v>
      </x:c>
      <x:c r="C96" s="36" t="str">
        <x:v>12</x:v>
      </x:c>
      <x:c r="D96" s="36" t="str">
        <x:v>4</x:v>
      </x:c>
      <x:c r="E96" s="36" t="str">
        <x:v>0</x:v>
      </x:c>
      <x:c r="F96" s="36" t="str">
        <x:v>2</x:v>
      </x:c>
      <x:c r="G96" s="36" t="str">
        <x:v>15</x:v>
      </x:c>
      <x:c r="H96" s="36" t="str">
        <x:v>2</x:v>
      </x:c>
      <x:c r="I96" s="36" t="str">
        <x:v>2</x:v>
      </x:c>
      <x:c r="J96" s="36" t="str">
        <x:v>GP</x:v>
      </x:c>
      <x:c r="K96" s="36" t="str">
        <x:v>M</x:v>
      </x:c>
      <x:c r="L96" s="36" t="str">
        <x:v>U</x:v>
      </x:c>
      <x:c r="M96" s="36" t="str">
        <x:v>yes</x:v>
      </x:c>
      <x:c r="N96" s="36" t="n">
        <x:f>IF($J96="MS",1,0)</x:f>
        <x:v>0</x:v>
      </x:c>
      <x:c r="O96" s="36" t="n">
        <x:f>IF($K96="M",1,0)</x:f>
        <x:v>1</x:v>
      </x:c>
      <x:c r="P96" s="36" t="n">
        <x:f>IF($L96="U",1,0)</x:f>
        <x:v>1</x:v>
      </x:c>
      <x:c r="Q96" s="36" t="n">
        <x:f>IF($M96="yes",1,0)</x:f>
        <x:v>1</x:v>
      </x:c>
      <x:c r="R96" s="36" t="n">
        <x:f>'Coefficients'!$B$2+B96*'Coefficients'!$B$7+C96*'Coefficients'!$B$8+D96*'Coefficients'!$B$9+E96*'Coefficients'!$B$10+F96*'Coefficients'!$B$11+G96*'Coefficients'!$B$12+H96*'Coefficients'!$B$13+I96*'Coefficients'!$B$14+N96*'Coefficients'!$B$3+O96*'Coefficients'!$B$4+P96*'Coefficients'!$B$5+Q96*'Coefficients'!$B$6</x:f>
        <x:v>12.341279089317696</x:v>
      </x:c>
      <x:c r="S96" s="36" t="n">
        <x:f>A96-R96</x:f>
        <x:v>-0.34127908931769646</x:v>
      </x:c>
      <x:c r="T96" s="36" t="n">
        <x:f>S96^2</x:f>
        <x:v>0.11647141680551623</x:v>
      </x:c>
      <x:c r="U96" s="36" t="n">
        <x:f>ABS(S96)</x:f>
        <x:v>0.34127908931769646</x:v>
      </x:c>
      <x:c r="V96" s="36" t="n">
        <x:f>(A96-AVERAGE($A$2:$A$650))^2</x:f>
        <x:v>0.008834262026918263</x:v>
      </x:c>
    </x:row>
    <x:row r="97">
      <x:c r="A97" s="36" t="str">
        <x:v>13</x:v>
      </x:c>
      <x:c r="B97" s="36" t="str">
        <x:v>13</x:v>
      </x:c>
      <x:c r="C97" s="36" t="str">
        <x:v>13</x:v>
      </x:c>
      <x:c r="D97" s="36" t="str">
        <x:v>4</x:v>
      </x:c>
      <x:c r="E97" s="36" t="str">
        <x:v>0</x:v>
      </x:c>
      <x:c r="F97" s="36" t="str">
        <x:v>4</x:v>
      </x:c>
      <x:c r="G97" s="36" t="str">
        <x:v>15</x:v>
      </x:c>
      <x:c r="H97" s="36" t="str">
        <x:v>1</x:v>
      </x:c>
      <x:c r="I97" s="36" t="str">
        <x:v>1</x:v>
      </x:c>
      <x:c r="J97" s="36" t="str">
        <x:v>GP</x:v>
      </x:c>
      <x:c r="K97" s="36" t="str">
        <x:v>F</x:v>
      </x:c>
      <x:c r="L97" s="36" t="str">
        <x:v>R</x:v>
      </x:c>
      <x:c r="M97" s="36" t="str">
        <x:v>yes</x:v>
      </x:c>
      <x:c r="N97" s="36" t="n">
        <x:f>IF($J97="MS",1,0)</x:f>
        <x:v>0</x:v>
      </x:c>
      <x:c r="O97" s="36" t="n">
        <x:f>IF($K97="M",1,0)</x:f>
        <x:v>0</x:v>
      </x:c>
      <x:c r="P97" s="36" t="n">
        <x:f>IF($L97="U",1,0)</x:f>
        <x:v>0</x:v>
      </x:c>
      <x:c r="Q97" s="36" t="n">
        <x:f>IF($M97="yes",1,0)</x:f>
        <x:v>1</x:v>
      </x:c>
      <x:c r="R97" s="36" t="n">
        <x:f>'Coefficients'!$B$2+B97*'Coefficients'!$B$7+C97*'Coefficients'!$B$8+D97*'Coefficients'!$B$9+E97*'Coefficients'!$B$10+F97*'Coefficients'!$B$11+G97*'Coefficients'!$B$12+H97*'Coefficients'!$B$13+I97*'Coefficients'!$B$14+N97*'Coefficients'!$B$3+O97*'Coefficients'!$B$4+P97*'Coefficients'!$B$5+Q97*'Coefficients'!$B$6</x:f>
        <x:v>13.636776149242559</x:v>
      </x:c>
      <x:c r="S97" s="36" t="n">
        <x:f>A97-R97</x:f>
        <x:v>-0.636776149242559</x:v>
      </x:c>
      <x:c r="T97" s="36" t="n">
        <x:f>S97^2</x:f>
        <x:v>0.40548386424418176</x:v>
      </x:c>
      <x:c r="U97" s="36" t="n">
        <x:f>ABS(S97)</x:f>
        <x:v>0.636776149242559</x:v>
      </x:c>
      <x:c r="V97" s="36" t="n">
        <x:f>(A97-AVERAGE($A$2:$A$650))^2</x:f>
        <x:v>1.1968157720423265</x:v>
      </x:c>
    </x:row>
    <x:row r="98">
      <x:c r="A98" s="36" t="str">
        <x:v>11</x:v>
      </x:c>
      <x:c r="B98" s="36" t="str">
        <x:v>9</x:v>
      </x:c>
      <x:c r="C98" s="36" t="str">
        <x:v>11</x:v>
      </x:c>
      <x:c r="D98" s="36" t="str">
        <x:v>1</x:v>
      </x:c>
      <x:c r="E98" s="36" t="str">
        <x:v>0</x:v>
      </x:c>
      <x:c r="F98" s="36" t="str">
        <x:v>6</x:v>
      </x:c>
      <x:c r="G98" s="36" t="str">
        <x:v>16</x:v>
      </x:c>
      <x:c r="H98" s="36" t="str">
        <x:v>4</x:v>
      </x:c>
      <x:c r="I98" s="36" t="str">
        <x:v>3</x:v>
      </x:c>
      <x:c r="J98" s="36" t="str">
        <x:v>GP</x:v>
      </x:c>
      <x:c r="K98" s="36" t="str">
        <x:v>M</x:v>
      </x:c>
      <x:c r="L98" s="36" t="str">
        <x:v>R</x:v>
      </x:c>
      <x:c r="M98" s="36" t="str">
        <x:v>yes</x:v>
      </x:c>
      <x:c r="N98" s="36" t="n">
        <x:f>IF($J98="MS",1,0)</x:f>
        <x:v>0</x:v>
      </x:c>
      <x:c r="O98" s="36" t="n">
        <x:f>IF($K98="M",1,0)</x:f>
        <x:v>1</x:v>
      </x:c>
      <x:c r="P98" s="36" t="n">
        <x:f>IF($L98="U",1,0)</x:f>
        <x:v>0</x:v>
      </x:c>
      <x:c r="Q98" s="36" t="n">
        <x:f>IF($M98="yes",1,0)</x:f>
        <x:v>1</x:v>
      </x:c>
      <x:c r="R98" s="36" t="n">
        <x:f>'Coefficients'!$B$2+B98*'Coefficients'!$B$7+C98*'Coefficients'!$B$8+D98*'Coefficients'!$B$9+E98*'Coefficients'!$B$10+F98*'Coefficients'!$B$11+G98*'Coefficients'!$B$12+H98*'Coefficients'!$B$13+I98*'Coefficients'!$B$14+N98*'Coefficients'!$B$3+O98*'Coefficients'!$B$4+P98*'Coefficients'!$B$5+Q98*'Coefficients'!$B$6</x:f>
        <x:v>10.930272484764185</x:v>
      </x:c>
      <x:c r="S98" s="36" t="n">
        <x:f>A98-R98</x:f>
        <x:v>0.06972751523581522</x:v>
      </x:c>
      <x:c r="T98" s="36" t="n">
        <x:f>S98^2</x:f>
        <x:v>0.0048619263809608435</x:v>
      </x:c>
      <x:c r="U98" s="36" t="n">
        <x:f>ABS(S98)</x:f>
        <x:v>0.06972751523581522</x:v>
      </x:c>
      <x:c r="V98" s="36" t="n">
        <x:f>(A98-AVERAGE($A$2:$A$650))^2</x:f>
        <x:v>0.82085275201151</x:v>
      </x:c>
    </x:row>
    <x:row r="99">
      <x:c r="A99" s="36" t="str">
        <x:v>12</x:v>
      </x:c>
      <x:c r="B99" s="36" t="str">
        <x:v>13</x:v>
      </x:c>
      <x:c r="C99" s="36" t="str">
        <x:v>12</x:v>
      </x:c>
      <x:c r="D99" s="36" t="str">
        <x:v>2</x:v>
      </x:c>
      <x:c r="E99" s="36" t="str">
        <x:v>0</x:v>
      </x:c>
      <x:c r="F99" s="36" t="str">
        <x:v>0</x:v>
      </x:c>
      <x:c r="G99" s="36" t="str">
        <x:v>16</x:v>
      </x:c>
      <x:c r="H99" s="36" t="str">
        <x:v>2</x:v>
      </x:c>
      <x:c r="I99" s="36" t="str">
        <x:v>1</x:v>
      </x:c>
      <x:c r="J99" s="36" t="str">
        <x:v>GP</x:v>
      </x:c>
      <x:c r="K99" s="36" t="str">
        <x:v>F</x:v>
      </x:c>
      <x:c r="L99" s="36" t="str">
        <x:v>U</x:v>
      </x:c>
      <x:c r="M99" s="36" t="str">
        <x:v>yes</x:v>
      </x:c>
      <x:c r="N99" s="36" t="n">
        <x:f>IF($J99="MS",1,0)</x:f>
        <x:v>0</x:v>
      </x:c>
      <x:c r="O99" s="36" t="n">
        <x:f>IF($K99="M",1,0)</x:f>
        <x:v>0</x:v>
      </x:c>
      <x:c r="P99" s="36" t="n">
        <x:f>IF($L99="U",1,0)</x:f>
        <x:v>1</x:v>
      </x:c>
      <x:c r="Q99" s="36" t="n">
        <x:f>IF($M99="yes",1,0)</x:f>
        <x:v>1</x:v>
      </x:c>
      <x:c r="R99" s="36" t="n">
        <x:f>'Coefficients'!$B$2+B99*'Coefficients'!$B$7+C99*'Coefficients'!$B$8+D99*'Coefficients'!$B$9+E99*'Coefficients'!$B$10+F99*'Coefficients'!$B$11+G99*'Coefficients'!$B$12+H99*'Coefficients'!$B$13+I99*'Coefficients'!$B$14+N99*'Coefficients'!$B$3+O99*'Coefficients'!$B$4+P99*'Coefficients'!$B$5+Q99*'Coefficients'!$B$6</x:f>
        <x:v>12.653339838986488</x:v>
      </x:c>
      <x:c r="S99" s="36" t="n">
        <x:f>A99-R99</x:f>
        <x:v>-0.6533398389864882</x:v>
      </x:c>
      <x:c r="T99" s="36" t="n">
        <x:f>S99^2</x:f>
        <x:v>0.42685294520689027</x:v>
      </x:c>
      <x:c r="U99" s="36" t="n">
        <x:f>ABS(S99)</x:f>
        <x:v>0.6533398389864882</x:v>
      </x:c>
      <x:c r="V99" s="36" t="n">
        <x:f>(A99-AVERAGE($A$2:$A$650))^2</x:f>
        <x:v>0.008834262026918263</x:v>
      </x:c>
    </x:row>
    <x:row r="100">
      <x:c r="A100" s="36" t="str">
        <x:v>13</x:v>
      </x:c>
      <x:c r="B100" s="36" t="str">
        <x:v>12</x:v>
      </x:c>
      <x:c r="C100" s="36" t="str">
        <x:v>13</x:v>
      </x:c>
      <x:c r="D100" s="36" t="str">
        <x:v>1</x:v>
      </x:c>
      <x:c r="E100" s="36" t="str">
        <x:v>0</x:v>
      </x:c>
      <x:c r="F100" s="36" t="str">
        <x:v>4</x:v>
      </x:c>
      <x:c r="G100" s="36" t="str">
        <x:v>16</x:v>
      </x:c>
      <x:c r="H100" s="36" t="str">
        <x:v>4</x:v>
      </x:c>
      <x:c r="I100" s="36" t="str">
        <x:v>4</x:v>
      </x:c>
      <x:c r="J100" s="36" t="str">
        <x:v>GP</x:v>
      </x:c>
      <x:c r="K100" s="36" t="str">
        <x:v>F</x:v>
      </x:c>
      <x:c r="L100" s="36" t="str">
        <x:v>U</x:v>
      </x:c>
      <x:c r="M100" s="36" t="str">
        <x:v>yes</x:v>
      </x:c>
      <x:c r="N100" s="36" t="n">
        <x:f>IF($J100="MS",1,0)</x:f>
        <x:v>0</x:v>
      </x:c>
      <x:c r="O100" s="36" t="n">
        <x:f>IF($K100="M",1,0)</x:f>
        <x:v>0</x:v>
      </x:c>
      <x:c r="P100" s="36" t="n">
        <x:f>IF($L100="U",1,0)</x:f>
        <x:v>1</x:v>
      </x:c>
      <x:c r="Q100" s="36" t="n">
        <x:f>IF($M100="yes",1,0)</x:f>
        <x:v>1</x:v>
      </x:c>
      <x:c r="R100" s="36" t="n">
        <x:f>'Coefficients'!$B$2+B100*'Coefficients'!$B$7+C100*'Coefficients'!$B$8+D100*'Coefficients'!$B$9+E100*'Coefficients'!$B$10+F100*'Coefficients'!$B$11+G100*'Coefficients'!$B$12+H100*'Coefficients'!$B$13+I100*'Coefficients'!$B$14+N100*'Coefficients'!$B$3+O100*'Coefficients'!$B$4+P100*'Coefficients'!$B$5+Q100*'Coefficients'!$B$6</x:f>
        <x:v>13.359645729409191</x:v>
      </x:c>
      <x:c r="S100" s="36" t="n">
        <x:f>A100-R100</x:f>
        <x:v>-0.35964572940919126</x:v>
      </x:c>
      <x:c r="T100" s="36" t="n">
        <x:f>S100^2</x:f>
        <x:v>0.12934505068226923</x:v>
      </x:c>
      <x:c r="U100" s="36" t="n">
        <x:f>ABS(S100)</x:f>
        <x:v>0.35964572940919126</x:v>
      </x:c>
      <x:c r="V100" s="36" t="n">
        <x:f>(A100-AVERAGE($A$2:$A$650))^2</x:f>
        <x:v>1.1968157720423265</x:v>
      </x:c>
    </x:row>
    <x:row r="101">
      <x:c r="A101" s="36" t="str">
        <x:v>13</x:v>
      </x:c>
      <x:c r="B101" s="36" t="str">
        <x:v>12</x:v>
      </x:c>
      <x:c r="C101" s="36" t="str">
        <x:v>13</x:v>
      </x:c>
      <x:c r="D101" s="36" t="str">
        <x:v>3</x:v>
      </x:c>
      <x:c r="E101" s="36" t="str">
        <x:v>0</x:v>
      </x:c>
      <x:c r="F101" s="36" t="str">
        <x:v>2</x:v>
      </x:c>
      <x:c r="G101" s="36" t="str">
        <x:v>16</x:v>
      </x:c>
      <x:c r="H101" s="36" t="str">
        <x:v>4</x:v>
      </x:c>
      <x:c r="I101" s="36" t="str">
        <x:v>3</x:v>
      </x:c>
      <x:c r="J101" s="36" t="str">
        <x:v>GP</x:v>
      </x:c>
      <x:c r="K101" s="36" t="str">
        <x:v>F</x:v>
      </x:c>
      <x:c r="L101" s="36" t="str">
        <x:v>U</x:v>
      </x:c>
      <x:c r="M101" s="36" t="str">
        <x:v>yes</x:v>
      </x:c>
      <x:c r="N101" s="36" t="n">
        <x:f>IF($J101="MS",1,0)</x:f>
        <x:v>0</x:v>
      </x:c>
      <x:c r="O101" s="36" t="n">
        <x:f>IF($K101="M",1,0)</x:f>
        <x:v>0</x:v>
      </x:c>
      <x:c r="P101" s="36" t="n">
        <x:f>IF($L101="U",1,0)</x:f>
        <x:v>1</x:v>
      </x:c>
      <x:c r="Q101" s="36" t="n">
        <x:f>IF($M101="yes",1,0)</x:f>
        <x:v>1</x:v>
      </x:c>
      <x:c r="R101" s="36" t="n">
        <x:f>'Coefficients'!$B$2+B101*'Coefficients'!$B$7+C101*'Coefficients'!$B$8+D101*'Coefficients'!$B$9+E101*'Coefficients'!$B$10+F101*'Coefficients'!$B$11+G101*'Coefficients'!$B$12+H101*'Coefficients'!$B$13+I101*'Coefficients'!$B$14+N101*'Coefficients'!$B$3+O101*'Coefficients'!$B$4+P101*'Coefficients'!$B$5+Q101*'Coefficients'!$B$6</x:f>
        <x:v>13.423043270796697</x:v>
      </x:c>
      <x:c r="S101" s="36" t="n">
        <x:f>A101-R101</x:f>
        <x:v>-0.4230432707966969</x:v>
      </x:c>
      <x:c r="T101" s="36" t="n">
        <x:f>S101^2</x:f>
        <x:v>0.17896560896636743</x:v>
      </x:c>
      <x:c r="U101" s="36" t="n">
        <x:f>ABS(S101)</x:f>
        <x:v>0.4230432707966969</x:v>
      </x:c>
      <x:c r="V101" s="36" t="n">
        <x:f>(A101-AVERAGE($A$2:$A$650))^2</x:f>
        <x:v>1.1968157720423265</x:v>
      </x:c>
    </x:row>
    <x:row r="102">
      <x:c r="A102" s="36" t="str">
        <x:v>8</x:v>
      </x:c>
      <x:c r="B102" s="36" t="str">
        <x:v>9</x:v>
      </x:c>
      <x:c r="C102" s="36" t="str">
        <x:v>9</x:v>
      </x:c>
      <x:c r="D102" s="36" t="str">
        <x:v>1</x:v>
      </x:c>
      <x:c r="E102" s="36" t="str">
        <x:v>0</x:v>
      </x:c>
      <x:c r="F102" s="36" t="str">
        <x:v>12</x:v>
      </x:c>
      <x:c r="G102" s="36" t="str">
        <x:v>16</x:v>
      </x:c>
      <x:c r="H102" s="36" t="str">
        <x:v>4</x:v>
      </x:c>
      <x:c r="I102" s="36" t="str">
        <x:v>4</x:v>
      </x:c>
      <x:c r="J102" s="36" t="str">
        <x:v>GP</x:v>
      </x:c>
      <x:c r="K102" s="36" t="str">
        <x:v>M</x:v>
      </x:c>
      <x:c r="L102" s="36" t="str">
        <x:v>U</x:v>
      </x:c>
      <x:c r="M102" s="36" t="str">
        <x:v>yes</x:v>
      </x:c>
      <x:c r="N102" s="36" t="n">
        <x:f>IF($J102="MS",1,0)</x:f>
        <x:v>0</x:v>
      </x:c>
      <x:c r="O102" s="36" t="n">
        <x:f>IF($K102="M",1,0)</x:f>
        <x:v>1</x:v>
      </x:c>
      <x:c r="P102" s="36" t="n">
        <x:f>IF($L102="U",1,0)</x:f>
        <x:v>1</x:v>
      </x:c>
      <x:c r="Q102" s="36" t="n">
        <x:f>IF($M102="yes",1,0)</x:f>
        <x:v>1</x:v>
      </x:c>
      <x:c r="R102" s="36" t="n">
        <x:f>'Coefficients'!$B$2+B102*'Coefficients'!$B$7+C102*'Coefficients'!$B$8+D102*'Coefficients'!$B$9+E102*'Coefficients'!$B$10+F102*'Coefficients'!$B$11+G102*'Coefficients'!$B$12+H102*'Coefficients'!$B$13+I102*'Coefficients'!$B$14+N102*'Coefficients'!$B$3+O102*'Coefficients'!$B$4+P102*'Coefficients'!$B$5+Q102*'Coefficients'!$B$6</x:f>
        <x:v>9.405730415002385</x:v>
      </x:c>
      <x:c r="S102" s="36" t="n">
        <x:f>A102-R102</x:f>
        <x:v>-1.4057304150023846</x:v>
      </x:c>
      <x:c r="T102" s="36" t="n">
        <x:f>S102^2</x:f>
        <x:v>1.9760779996627764</x:v>
      </x:c>
      <x:c r="U102" s="36" t="n">
        <x:f>ABS(S102)</x:f>
        <x:v>1.4057304150023846</x:v>
      </x:c>
      <x:c r="V102" s="36" t="n">
        <x:f>(A102-AVERAGE($A$2:$A$650))^2</x:f>
        <x:v>15.256908221965285</x:v>
      </x:c>
    </x:row>
    <x:row r="103">
      <x:c r="A103" s="36" t="str">
        <x:v>16</x:v>
      </x:c>
      <x:c r="B103" s="36" t="str">
        <x:v>16</x:v>
      </x:c>
      <x:c r="C103" s="36" t="str">
        <x:v>16</x:v>
      </x:c>
      <x:c r="D103" s="36" t="str">
        <x:v>3</x:v>
      </x:c>
      <x:c r="E103" s="36" t="str">
        <x:v>0</x:v>
      </x:c>
      <x:c r="F103" s="36" t="str">
        <x:v>0</x:v>
      </x:c>
      <x:c r="G103" s="36" t="str">
        <x:v>16</x:v>
      </x:c>
      <x:c r="H103" s="36" t="str">
        <x:v>4</x:v>
      </x:c>
      <x:c r="I103" s="36" t="str">
        <x:v>4</x:v>
      </x:c>
      <x:c r="J103" s="36" t="str">
        <x:v>GP</x:v>
      </x:c>
      <x:c r="K103" s="36" t="str">
        <x:v>M</x:v>
      </x:c>
      <x:c r="L103" s="36" t="str">
        <x:v>U</x:v>
      </x:c>
      <x:c r="M103" s="36" t="str">
        <x:v>yes</x:v>
      </x:c>
      <x:c r="N103" s="36" t="n">
        <x:f>IF($J103="MS",1,0)</x:f>
        <x:v>0</x:v>
      </x:c>
      <x:c r="O103" s="36" t="n">
        <x:f>IF($K103="M",1,0)</x:f>
        <x:v>1</x:v>
      </x:c>
      <x:c r="P103" s="36" t="n">
        <x:f>IF($L103="U",1,0)</x:f>
        <x:v>1</x:v>
      </x:c>
      <x:c r="Q103" s="36" t="n">
        <x:f>IF($M103="yes",1,0)</x:f>
        <x:v>1</x:v>
      </x:c>
      <x:c r="R103" s="36" t="n">
        <x:f>'Coefficients'!$B$2+B103*'Coefficients'!$B$7+C103*'Coefficients'!$B$8+D103*'Coefficients'!$B$9+E103*'Coefficients'!$B$10+F103*'Coefficients'!$B$11+G103*'Coefficients'!$B$12+H103*'Coefficients'!$B$13+I103*'Coefficients'!$B$14+N103*'Coefficients'!$B$3+O103*'Coefficients'!$B$4+P103*'Coefficients'!$B$5+Q103*'Coefficients'!$B$6</x:f>
        <x:v>16.377660880296332</x:v>
      </x:c>
      <x:c r="S103" s="36" t="n">
        <x:f>A103-R103</x:f>
        <x:v>-0.3776608802963324</x:v>
      </x:c>
      <x:c r="T103" s="36" t="n">
        <x:f>S103^2</x:f>
        <x:v>0.1426277405062007</x:v>
      </x:c>
      <x:c r="U103" s="36" t="n">
        <x:f>ABS(S103)</x:f>
        <x:v>0.3776608802963324</x:v>
      </x:c>
      <x:c r="V103" s="36" t="n">
        <x:f>(A103-AVERAGE($A$2:$A$650))^2</x:f>
        <x:v>16.760760302088553</x:v>
      </x:c>
    </x:row>
    <x:row r="104">
      <x:c r="A104" s="36" t="str">
        <x:v>12</x:v>
      </x:c>
      <x:c r="B104" s="36" t="str">
        <x:v>12</x:v>
      </x:c>
      <x:c r="C104" s="36" t="str">
        <x:v>13</x:v>
      </x:c>
      <x:c r="D104" s="36" t="str">
        <x:v>1</x:v>
      </x:c>
      <x:c r="E104" s="36" t="str">
        <x:v>0</x:v>
      </x:c>
      <x:c r="F104" s="36" t="str">
        <x:v>2</x:v>
      </x:c>
      <x:c r="G104" s="36" t="str">
        <x:v>15</x:v>
      </x:c>
      <x:c r="H104" s="36" t="str">
        <x:v>4</x:v>
      </x:c>
      <x:c r="I104" s="36" t="str">
        <x:v>4</x:v>
      </x:c>
      <x:c r="J104" s="36" t="str">
        <x:v>GP</x:v>
      </x:c>
      <x:c r="K104" s="36" t="str">
        <x:v>M</x:v>
      </x:c>
      <x:c r="L104" s="36" t="str">
        <x:v>U</x:v>
      </x:c>
      <x:c r="M104" s="36" t="str">
        <x:v>yes</x:v>
      </x:c>
      <x:c r="N104" s="36" t="n">
        <x:f>IF($J104="MS",1,0)</x:f>
        <x:v>0</x:v>
      </x:c>
      <x:c r="O104" s="36" t="n">
        <x:f>IF($K104="M",1,0)</x:f>
        <x:v>1</x:v>
      </x:c>
      <x:c r="P104" s="36" t="n">
        <x:f>IF($L104="U",1,0)</x:f>
        <x:v>1</x:v>
      </x:c>
      <x:c r="Q104" s="36" t="n">
        <x:f>IF($M104="yes",1,0)</x:f>
        <x:v>1</x:v>
      </x:c>
      <x:c r="R104" s="36" t="n">
        <x:f>'Coefficients'!$B$2+B104*'Coefficients'!$B$7+C104*'Coefficients'!$B$8+D104*'Coefficients'!$B$9+E104*'Coefficients'!$B$10+F104*'Coefficients'!$B$11+G104*'Coefficients'!$B$12+H104*'Coefficients'!$B$13+I104*'Coefficients'!$B$14+N104*'Coefficients'!$B$3+O104*'Coefficients'!$B$4+P104*'Coefficients'!$B$5+Q104*'Coefficients'!$B$6</x:f>
        <x:v>13.103540812545925</x:v>
      </x:c>
      <x:c r="S104" s="36" t="n">
        <x:f>A104-R104</x:f>
        <x:v>-1.1035408125459245</x:v>
      </x:c>
      <x:c r="T104" s="36" t="n">
        <x:f>S104^2</x:f>
        <x:v>1.2178023249545193</x:v>
      </x:c>
      <x:c r="U104" s="36" t="n">
        <x:f>ABS(S104)</x:f>
        <x:v>1.1035408125459245</x:v>
      </x:c>
      <x:c r="V104" s="36" t="n">
        <x:f>(A104-AVERAGE($A$2:$A$650))^2</x:f>
        <x:v>0.008834262026918263</x:v>
      </x:c>
    </x:row>
    <x:row r="105">
      <x:c r="A105" s="36" t="str">
        <x:v>10</x:v>
      </x:c>
      <x:c r="B105" s="36" t="str">
        <x:v>11</x:v>
      </x:c>
      <x:c r="C105" s="36" t="str">
        <x:v>10</x:v>
      </x:c>
      <x:c r="D105" s="36" t="str">
        <x:v>2</x:v>
      </x:c>
      <x:c r="E105" s="36" t="str">
        <x:v>0</x:v>
      </x:c>
      <x:c r="F105" s="36" t="str">
        <x:v>16</x:v>
      </x:c>
      <x:c r="G105" s="36" t="str">
        <x:v>15</x:v>
      </x:c>
      <x:c r="H105" s="36" t="str">
        <x:v>3</x:v>
      </x:c>
      <x:c r="I105" s="36" t="str">
        <x:v>2</x:v>
      </x:c>
      <x:c r="J105" s="36" t="str">
        <x:v>GP</x:v>
      </x:c>
      <x:c r="K105" s="36" t="str">
        <x:v>F</x:v>
      </x:c>
      <x:c r="L105" s="36" t="str">
        <x:v>U</x:v>
      </x:c>
      <x:c r="M105" s="36" t="str">
        <x:v>yes</x:v>
      </x:c>
      <x:c r="N105" s="36" t="n">
        <x:f>IF($J105="MS",1,0)</x:f>
        <x:v>0</x:v>
      </x:c>
      <x:c r="O105" s="36" t="n">
        <x:f>IF($K105="M",1,0)</x:f>
        <x:v>0</x:v>
      </x:c>
      <x:c r="P105" s="36" t="n">
        <x:f>IF($L105="U",1,0)</x:f>
        <x:v>1</x:v>
      </x:c>
      <x:c r="Q105" s="36" t="n">
        <x:f>IF($M105="yes",1,0)</x:f>
        <x:v>1</x:v>
      </x:c>
      <x:c r="R105" s="36" t="n">
        <x:f>'Coefficients'!$B$2+B105*'Coefficients'!$B$7+C105*'Coefficients'!$B$8+D105*'Coefficients'!$B$9+E105*'Coefficients'!$B$10+F105*'Coefficients'!$B$11+G105*'Coefficients'!$B$12+H105*'Coefficients'!$B$13+I105*'Coefficients'!$B$14+N105*'Coefficients'!$B$3+O105*'Coefficients'!$B$4+P105*'Coefficients'!$B$5+Q105*'Coefficients'!$B$6</x:f>
        <x:v>10.85551998676166</x:v>
      </x:c>
      <x:c r="S105" s="36" t="n">
        <x:f>A105-R105</x:f>
        <x:v>-0.8555199867616601</x:v>
      </x:c>
      <x:c r="T105" s="36" t="n">
        <x:f>S105^2</x:f>
        <x:v>0.731914447748671</x:v>
      </x:c>
      <x:c r="U105" s="36" t="n">
        <x:f>ABS(S105)</x:f>
        <x:v>0.8555199867616601</x:v>
      </x:c>
      <x:c r="V105" s="36" t="n">
        <x:f>(A105-AVERAGE($A$2:$A$650))^2</x:f>
        <x:v>3.6328712419961016</x:v>
      </x:c>
    </x:row>
    <x:row r="106">
      <x:c r="A106" s="36" t="str">
        <x:v>16</x:v>
      </x:c>
      <x:c r="B106" s="36" t="str">
        <x:v>16</x:v>
      </x:c>
      <x:c r="C106" s="36" t="str">
        <x:v>16</x:v>
      </x:c>
      <x:c r="D106" s="36" t="str">
        <x:v>2</x:v>
      </x:c>
      <x:c r="E106" s="36" t="str">
        <x:v>0</x:v>
      </x:c>
      <x:c r="F106" s="36" t="str">
        <x:v>0</x:v>
      </x:c>
      <x:c r="G106" s="36" t="str">
        <x:v>15</x:v>
      </x:c>
      <x:c r="H106" s="36" t="str">
        <x:v>3</x:v>
      </x:c>
      <x:c r="I106" s="36" t="str">
        <x:v>4</x:v>
      </x:c>
      <x:c r="J106" s="36" t="str">
        <x:v>GP</x:v>
      </x:c>
      <x:c r="K106" s="36" t="str">
        <x:v>M</x:v>
      </x:c>
      <x:c r="L106" s="36" t="str">
        <x:v>U</x:v>
      </x:c>
      <x:c r="M106" s="36" t="str">
        <x:v>yes</x:v>
      </x:c>
      <x:c r="N106" s="36" t="n">
        <x:f>IF($J106="MS",1,0)</x:f>
        <x:v>0</x:v>
      </x:c>
      <x:c r="O106" s="36" t="n">
        <x:f>IF($K106="M",1,0)</x:f>
        <x:v>1</x:v>
      </x:c>
      <x:c r="P106" s="36" t="n">
        <x:f>IF($L106="U",1,0)</x:f>
        <x:v>1</x:v>
      </x:c>
      <x:c r="Q106" s="36" t="n">
        <x:f>IF($M106="yes",1,0)</x:f>
        <x:v>1</x:v>
      </x:c>
      <x:c r="R106" s="36" t="n">
        <x:f>'Coefficients'!$B$2+B106*'Coefficients'!$B$7+C106*'Coefficients'!$B$8+D106*'Coefficients'!$B$9+E106*'Coefficients'!$B$10+F106*'Coefficients'!$B$11+G106*'Coefficients'!$B$12+H106*'Coefficients'!$B$13+I106*'Coefficients'!$B$14+N106*'Coefficients'!$B$3+O106*'Coefficients'!$B$4+P106*'Coefficients'!$B$5+Q106*'Coefficients'!$B$6</x:f>
        <x:v>16.341770632501515</x:v>
      </x:c>
      <x:c r="S106" s="36" t="n">
        <x:f>A106-R106</x:f>
        <x:v>-0.3417706325015146</x:v>
      </x:c>
      <x:c r="T106" s="36" t="n">
        <x:f>S106^2</x:f>
        <x:v>0.11680716524048537</x:v>
      </x:c>
      <x:c r="U106" s="36" t="n">
        <x:f>ABS(S106)</x:f>
        <x:v>0.3417706325015146</x:v>
      </x:c>
      <x:c r="V106" s="36" t="n">
        <x:f>(A106-AVERAGE($A$2:$A$650))^2</x:f>
        <x:v>16.760760302088553</x:v>
      </x:c>
    </x:row>
    <x:row r="107">
      <x:c r="A107" s="36" t="str">
        <x:v>10</x:v>
      </x:c>
      <x:c r="B107" s="36" t="str">
        <x:v>10</x:v>
      </x:c>
      <x:c r="C107" s="36" t="str">
        <x:v>10</x:v>
      </x:c>
      <x:c r="D107" s="36" t="str">
        <x:v>4</x:v>
      </x:c>
      <x:c r="E107" s="36" t="str">
        <x:v>0</x:v>
      </x:c>
      <x:c r="F107" s="36" t="str">
        <x:v>10</x:v>
      </x:c>
      <x:c r="G107" s="36" t="str">
        <x:v>15</x:v>
      </x:c>
      <x:c r="H107" s="36" t="str">
        <x:v>3</x:v>
      </x:c>
      <x:c r="I107" s="36" t="str">
        <x:v>3</x:v>
      </x:c>
      <x:c r="J107" s="36" t="str">
        <x:v>GP</x:v>
      </x:c>
      <x:c r="K107" s="36" t="str">
        <x:v>F</x:v>
      </x:c>
      <x:c r="L107" s="36" t="str">
        <x:v>U</x:v>
      </x:c>
      <x:c r="M107" s="36" t="str">
        <x:v>yes</x:v>
      </x:c>
      <x:c r="N107" s="36" t="n">
        <x:f>IF($J107="MS",1,0)</x:f>
        <x:v>0</x:v>
      </x:c>
      <x:c r="O107" s="36" t="n">
        <x:f>IF($K107="M",1,0)</x:f>
        <x:v>0</x:v>
      </x:c>
      <x:c r="P107" s="36" t="n">
        <x:f>IF($L107="U",1,0)</x:f>
        <x:v>1</x:v>
      </x:c>
      <x:c r="Q107" s="36" t="n">
        <x:f>IF($M107="yes",1,0)</x:f>
        <x:v>1</x:v>
      </x:c>
      <x:c r="R107" s="36" t="n">
        <x:f>'Coefficients'!$B$2+B107*'Coefficients'!$B$7+C107*'Coefficients'!$B$8+D107*'Coefficients'!$B$9+E107*'Coefficients'!$B$10+F107*'Coefficients'!$B$11+G107*'Coefficients'!$B$12+H107*'Coefficients'!$B$13+I107*'Coefficients'!$B$14+N107*'Coefficients'!$B$3+O107*'Coefficients'!$B$4+P107*'Coefficients'!$B$5+Q107*'Coefficients'!$B$6</x:f>
        <x:v>10.749230624807181</x:v>
      </x:c>
      <x:c r="S107" s="36" t="n">
        <x:f>A107-R107</x:f>
        <x:v>-0.749230624807181</x:v>
      </x:c>
      <x:c r="T107" s="36" t="n">
        <x:f>S107^2</x:f>
        <x:v>0.5613465291489588</x:v>
      </x:c>
      <x:c r="U107" s="36" t="n">
        <x:f>ABS(S107)</x:f>
        <x:v>0.749230624807181</x:v>
      </x:c>
      <x:c r="V107" s="36" t="n">
        <x:f>(A107-AVERAGE($A$2:$A$650))^2</x:f>
        <x:v>3.6328712419961016</x:v>
      </x:c>
    </x:row>
    <x:row r="108">
      <x:c r="A108" s="36" t="str">
        <x:v>10</x:v>
      </x:c>
      <x:c r="B108" s="36" t="str">
        <x:v>10</x:v>
      </x:c>
      <x:c r="C108" s="36" t="str">
        <x:v>10</x:v>
      </x:c>
      <x:c r="D108" s="36" t="str">
        <x:v>4</x:v>
      </x:c>
      <x:c r="E108" s="36" t="str">
        <x:v>0</x:v>
      </x:c>
      <x:c r="F108" s="36" t="str">
        <x:v>4</x:v>
      </x:c>
      <x:c r="G108" s="36" t="str">
        <x:v>15</x:v>
      </x:c>
      <x:c r="H108" s="36" t="str">
        <x:v>2</x:v>
      </x:c>
      <x:c r="I108" s="36" t="str">
        <x:v>2</x:v>
      </x:c>
      <x:c r="J108" s="36" t="str">
        <x:v>GP</x:v>
      </x:c>
      <x:c r="K108" s="36" t="str">
        <x:v>F</x:v>
      </x:c>
      <x:c r="L108" s="36" t="str">
        <x:v>U</x:v>
      </x:c>
      <x:c r="M108" s="36" t="str">
        <x:v>yes</x:v>
      </x:c>
      <x:c r="N108" s="36" t="n">
        <x:f>IF($J108="MS",1,0)</x:f>
        <x:v>0</x:v>
      </x:c>
      <x:c r="O108" s="36" t="n">
        <x:f>IF($K108="M",1,0)</x:f>
        <x:v>0</x:v>
      </x:c>
      <x:c r="P108" s="36" t="n">
        <x:f>IF($L108="U",1,0)</x:f>
        <x:v>1</x:v>
      </x:c>
      <x:c r="Q108" s="36" t="n">
        <x:f>IF($M108="yes",1,0)</x:f>
        <x:v>1</x:v>
      </x:c>
      <x:c r="R108" s="36" t="n">
        <x:f>'Coefficients'!$B$2+B108*'Coefficients'!$B$7+C108*'Coefficients'!$B$8+D108*'Coefficients'!$B$9+E108*'Coefficients'!$B$10+F108*'Coefficients'!$B$11+G108*'Coefficients'!$B$12+H108*'Coefficients'!$B$13+I108*'Coefficients'!$B$14+N108*'Coefficients'!$B$3+O108*'Coefficients'!$B$4+P108*'Coefficients'!$B$5+Q108*'Coefficients'!$B$6</x:f>
        <x:v>10.676735482232196</x:v>
      </x:c>
      <x:c r="S108" s="36" t="n">
        <x:f>A108-R108</x:f>
        <x:v>-0.6767354822321963</x:v>
      </x:c>
      <x:c r="T108" s="36" t="n">
        <x:f>S108^2</x:f>
        <x:v>0.4579709129120432</x:v>
      </x:c>
      <x:c r="U108" s="36" t="n">
        <x:f>ABS(S108)</x:f>
        <x:v>0.6767354822321963</x:v>
      </x:c>
      <x:c r="V108" s="36" t="n">
        <x:f>(A108-AVERAGE($A$2:$A$650))^2</x:f>
        <x:v>3.6328712419961016</x:v>
      </x:c>
    </x:row>
    <x:row r="109">
      <x:c r="A109" s="36" t="str">
        <x:v>14</x:v>
      </x:c>
      <x:c r="B109" s="36" t="str">
        <x:v>13</x:v>
      </x:c>
      <x:c r="C109" s="36" t="str">
        <x:v>14</x:v>
      </x:c>
      <x:c r="D109" s="36" t="str">
        <x:v>3</x:v>
      </x:c>
      <x:c r="E109" s="36" t="str">
        <x:v>0</x:v>
      </x:c>
      <x:c r="F109" s="36" t="str">
        <x:v>4</x:v>
      </x:c>
      <x:c r="G109" s="36" t="str">
        <x:v>16</x:v>
      </x:c>
      <x:c r="H109" s="36" t="str">
        <x:v>3</x:v>
      </x:c>
      <x:c r="I109" s="36" t="str">
        <x:v>3</x:v>
      </x:c>
      <x:c r="J109" s="36" t="str">
        <x:v>GP</x:v>
      </x:c>
      <x:c r="K109" s="36" t="str">
        <x:v>M</x:v>
      </x:c>
      <x:c r="L109" s="36" t="str">
        <x:v>U</x:v>
      </x:c>
      <x:c r="M109" s="36" t="str">
        <x:v>yes</x:v>
      </x:c>
      <x:c r="N109" s="36" t="n">
        <x:f>IF($J109="MS",1,0)</x:f>
        <x:v>0</x:v>
      </x:c>
      <x:c r="O109" s="36" t="n">
        <x:f>IF($K109="M",1,0)</x:f>
        <x:v>1</x:v>
      </x:c>
      <x:c r="P109" s="36" t="n">
        <x:f>IF($L109="U",1,0)</x:f>
        <x:v>1</x:v>
      </x:c>
      <x:c r="Q109" s="36" t="n">
        <x:f>IF($M109="yes",1,0)</x:f>
        <x:v>1</x:v>
      </x:c>
      <x:c r="R109" s="36" t="n">
        <x:f>'Coefficients'!$B$2+B109*'Coefficients'!$B$7+C109*'Coefficients'!$B$8+D109*'Coefficients'!$B$9+E109*'Coefficients'!$B$10+F109*'Coefficients'!$B$11+G109*'Coefficients'!$B$12+H109*'Coefficients'!$B$13+I109*'Coefficients'!$B$14+N109*'Coefficients'!$B$3+O109*'Coefficients'!$B$4+P109*'Coefficients'!$B$5+Q109*'Coefficients'!$B$6</x:f>
        <x:v>14.334635531297652</x:v>
      </x:c>
      <x:c r="S109" s="36" t="n">
        <x:f>A109-R109</x:f>
        <x:v>-0.33463553129765167</x:v>
      </x:c>
      <x:c r="T109" s="36" t="n">
        <x:f>S109^2</x:f>
        <x:v>0.11198093880686161</x:v>
      </x:c>
      <x:c r="U109" s="36" t="n">
        <x:f>ABS(S109)</x:f>
        <x:v>0.33463553129765167</x:v>
      </x:c>
      <x:c r="V109" s="36" t="n">
        <x:f>(A109-AVERAGE($A$2:$A$650))^2</x:f>
        <x:v>4.384797282057735</x:v>
      </x:c>
    </x:row>
    <x:row r="110">
      <x:c r="A110" s="36" t="str">
        <x:v>11</x:v>
      </x:c>
      <x:c r="B110" s="36" t="str">
        <x:v>12</x:v>
      </x:c>
      <x:c r="C110" s="36" t="str">
        <x:v>10</x:v>
      </x:c>
      <x:c r="D110" s="36" t="str">
        <x:v>4</x:v>
      </x:c>
      <x:c r="E110" s="36" t="str">
        <x:v>0</x:v>
      </x:c>
      <x:c r="F110" s="36" t="str">
        <x:v>8</x:v>
      </x:c>
      <x:c r="G110" s="36" t="str">
        <x:v>15</x:v>
      </x:c>
      <x:c r="H110" s="36" t="str">
        <x:v>4</x:v>
      </x:c>
      <x:c r="I110" s="36" t="str">
        <x:v>4</x:v>
      </x:c>
      <x:c r="J110" s="36" t="str">
        <x:v>GP</x:v>
      </x:c>
      <x:c r="K110" s="36" t="str">
        <x:v>M</x:v>
      </x:c>
      <x:c r="L110" s="36" t="str">
        <x:v>R</x:v>
      </x:c>
      <x:c r="M110" s="36" t="str">
        <x:v>yes</x:v>
      </x:c>
      <x:c r="N110" s="36" t="n">
        <x:f>IF($J110="MS",1,0)</x:f>
        <x:v>0</x:v>
      </x:c>
      <x:c r="O110" s="36" t="n">
        <x:f>IF($K110="M",1,0)</x:f>
        <x:v>1</x:v>
      </x:c>
      <x:c r="P110" s="36" t="n">
        <x:f>IF($L110="U",1,0)</x:f>
        <x:v>0</x:v>
      </x:c>
      <x:c r="Q110" s="36" t="n">
        <x:f>IF($M110="yes",1,0)</x:f>
        <x:v>1</x:v>
      </x:c>
      <x:c r="R110" s="36" t="n">
        <x:f>'Coefficients'!$B$2+B110*'Coefficients'!$B$7+C110*'Coefficients'!$B$8+D110*'Coefficients'!$B$9+E110*'Coefficients'!$B$10+F110*'Coefficients'!$B$11+G110*'Coefficients'!$B$12+H110*'Coefficients'!$B$13+I110*'Coefficients'!$B$14+N110*'Coefficients'!$B$3+O110*'Coefficients'!$B$4+P110*'Coefficients'!$B$5+Q110*'Coefficients'!$B$6</x:f>
        <x:v>10.642524863788658</x:v>
      </x:c>
      <x:c r="S110" s="36" t="n">
        <x:f>A110-R110</x:f>
        <x:v>0.35747513621134175</x:v>
      </x:c>
      <x:c r="T110" s="36" t="n">
        <x:f>S110^2</x:f>
        <x:v>0.12778847300931734</x:v>
      </x:c>
      <x:c r="U110" s="36" t="n">
        <x:f>ABS(S110)</x:f>
        <x:v>0.35747513621134175</x:v>
      </x:c>
      <x:c r="V110" s="36" t="n">
        <x:f>(A110-AVERAGE($A$2:$A$650))^2</x:f>
        <x:v>0.82085275201151</x:v>
      </x:c>
    </x:row>
    <x:row r="111">
      <x:c r="A111" s="36" t="str">
        <x:v>14</x:v>
      </x:c>
      <x:c r="B111" s="36" t="str">
        <x:v>15</x:v>
      </x:c>
      <x:c r="C111" s="36" t="str">
        <x:v>15</x:v>
      </x:c>
      <x:c r="D111" s="36" t="str">
        <x:v>3</x:v>
      </x:c>
      <x:c r="E111" s="36" t="str">
        <x:v>0</x:v>
      </x:c>
      <x:c r="F111" s="36" t="str">
        <x:v>2</x:v>
      </x:c>
      <x:c r="G111" s="36" t="str">
        <x:v>16</x:v>
      </x:c>
      <x:c r="H111" s="36" t="str">
        <x:v>4</x:v>
      </x:c>
      <x:c r="I111" s="36" t="str">
        <x:v>4</x:v>
      </x:c>
      <x:c r="J111" s="36" t="str">
        <x:v>GP</x:v>
      </x:c>
      <x:c r="K111" s="36" t="str">
        <x:v>F</x:v>
      </x:c>
      <x:c r="L111" s="36" t="str">
        <x:v>U</x:v>
      </x:c>
      <x:c r="M111" s="36" t="str">
        <x:v>yes</x:v>
      </x:c>
      <x:c r="N111" s="36" t="n">
        <x:f>IF($J111="MS",1,0)</x:f>
        <x:v>0</x:v>
      </x:c>
      <x:c r="O111" s="36" t="n">
        <x:f>IF($K111="M",1,0)</x:f>
        <x:v>0</x:v>
      </x:c>
      <x:c r="P111" s="36" t="n">
        <x:f>IF($L111="U",1,0)</x:f>
        <x:v>1</x:v>
      </x:c>
      <x:c r="Q111" s="36" t="n">
        <x:f>IF($M111="yes",1,0)</x:f>
        <x:v>1</x:v>
      </x:c>
      <x:c r="R111" s="36" t="n">
        <x:f>'Coefficients'!$B$2+B111*'Coefficients'!$B$7+C111*'Coefficients'!$B$8+D111*'Coefficients'!$B$9+E111*'Coefficients'!$B$10+F111*'Coefficients'!$B$11+G111*'Coefficients'!$B$12+H111*'Coefficients'!$B$13+I111*'Coefficients'!$B$14+N111*'Coefficients'!$B$3+O111*'Coefficients'!$B$4+P111*'Coefficients'!$B$5+Q111*'Coefficients'!$B$6</x:f>
        <x:v>15.592282888971592</x:v>
      </x:c>
      <x:c r="S111" s="36" t="n">
        <x:f>A111-R111</x:f>
        <x:v>-1.5922828889715923</x:v>
      </x:c>
      <x:c r="T111" s="36" t="n">
        <x:f>S111^2</x:f>
        <x:v>2.5353647985117203</x:v>
      </x:c>
      <x:c r="U111" s="36" t="n">
        <x:f>ABS(S111)</x:f>
        <x:v>1.5922828889715923</x:v>
      </x:c>
      <x:c r="V111" s="36" t="n">
        <x:f>(A111-AVERAGE($A$2:$A$650))^2</x:f>
        <x:v>4.384797282057735</x:v>
      </x:c>
    </x:row>
    <x:row r="112">
      <x:c r="A112" s="36" t="str">
        <x:v>14</x:v>
      </x:c>
      <x:c r="B112" s="36" t="str">
        <x:v>13</x:v>
      </x:c>
      <x:c r="C112" s="36" t="str">
        <x:v>14</x:v>
      </x:c>
      <x:c r="D112" s="36" t="str">
        <x:v>1</x:v>
      </x:c>
      <x:c r="E112" s="36" t="str">
        <x:v>0</x:v>
      </x:c>
      <x:c r="F112" s="36" t="str">
        <x:v>4</x:v>
      </x:c>
      <x:c r="G112" s="36" t="str">
        <x:v>15</x:v>
      </x:c>
      <x:c r="H112" s="36" t="str">
        <x:v>4</x:v>
      </x:c>
      <x:c r="I112" s="36" t="str">
        <x:v>4</x:v>
      </x:c>
      <x:c r="J112" s="36" t="str">
        <x:v>GP</x:v>
      </x:c>
      <x:c r="K112" s="36" t="str">
        <x:v>M</x:v>
      </x:c>
      <x:c r="L112" s="36" t="str">
        <x:v>U</x:v>
      </x:c>
      <x:c r="M112" s="36" t="str">
        <x:v>yes</x:v>
      </x:c>
      <x:c r="N112" s="36" t="n">
        <x:f>IF($J112="MS",1,0)</x:f>
        <x:v>0</x:v>
      </x:c>
      <x:c r="O112" s="36" t="n">
        <x:f>IF($K112="M",1,0)</x:f>
        <x:v>1</x:v>
      </x:c>
      <x:c r="P112" s="36" t="n">
        <x:f>IF($L112="U",1,0)</x:f>
        <x:v>1</x:v>
      </x:c>
      <x:c r="Q112" s="36" t="n">
        <x:f>IF($M112="yes",1,0)</x:f>
        <x:v>1</x:v>
      </x:c>
      <x:c r="R112" s="36" t="n">
        <x:f>'Coefficients'!$B$2+B112*'Coefficients'!$B$7+C112*'Coefficients'!$B$8+D112*'Coefficients'!$B$9+E112*'Coefficients'!$B$10+F112*'Coefficients'!$B$11+G112*'Coefficients'!$B$12+H112*'Coefficients'!$B$13+I112*'Coefficients'!$B$14+N112*'Coefficients'!$B$3+O112*'Coefficients'!$B$4+P112*'Coefficients'!$B$5+Q112*'Coefficients'!$B$6</x:f>
        <x:v>14.15029263656715</x:v>
      </x:c>
      <x:c r="S112" s="36" t="n">
        <x:f>A112-R112</x:f>
        <x:v>-0.15029263656714953</x:v>
      </x:c>
      <x:c r="T112" s="36" t="n">
        <x:f>S112^2</x:f>
        <x:v>0.02258787660630529</x:v>
      </x:c>
      <x:c r="U112" s="36" t="n">
        <x:f>ABS(S112)</x:f>
        <x:v>0.15029263656714953</x:v>
      </x:c>
      <x:c r="V112" s="36" t="n">
        <x:f>(A112-AVERAGE($A$2:$A$650))^2</x:f>
        <x:v>4.384797282057735</x:v>
      </x:c>
    </x:row>
    <x:row r="113">
      <x:c r="A113" s="36" t="str">
        <x:v>11</x:v>
      </x:c>
      <x:c r="B113" s="36" t="str">
        <x:v>11</x:v>
      </x:c>
      <x:c r="C113" s="36" t="str">
        <x:v>11</x:v>
      </x:c>
      <x:c r="D113" s="36" t="str">
        <x:v>3</x:v>
      </x:c>
      <x:c r="E113" s="36" t="str">
        <x:v>0</x:v>
      </x:c>
      <x:c r="F113" s="36" t="str">
        <x:v>4</x:v>
      </x:c>
      <x:c r="G113" s="36" t="str">
        <x:v>16</x:v>
      </x:c>
      <x:c r="H113" s="36" t="str">
        <x:v>3</x:v>
      </x:c>
      <x:c r="I113" s="36" t="str">
        <x:v>3</x:v>
      </x:c>
      <x:c r="J113" s="36" t="str">
        <x:v>GP</x:v>
      </x:c>
      <x:c r="K113" s="36" t="str">
        <x:v>F</x:v>
      </x:c>
      <x:c r="L113" s="36" t="str">
        <x:v>R</x:v>
      </x:c>
      <x:c r="M113" s="36" t="str">
        <x:v>yes</x:v>
      </x:c>
      <x:c r="N113" s="36" t="n">
        <x:f>IF($J113="MS",1,0)</x:f>
        <x:v>0</x:v>
      </x:c>
      <x:c r="O113" s="36" t="n">
        <x:f>IF($K113="M",1,0)</x:f>
        <x:v>0</x:v>
      </x:c>
      <x:c r="P113" s="36" t="n">
        <x:f>IF($L113="U",1,0)</x:f>
        <x:v>0</x:v>
      </x:c>
      <x:c r="Q113" s="36" t="n">
        <x:f>IF($M113="yes",1,0)</x:f>
        <x:v>1</x:v>
      </x:c>
      <x:c r="R113" s="36" t="n">
        <x:f>'Coefficients'!$B$2+B113*'Coefficients'!$B$7+C113*'Coefficients'!$B$8+D113*'Coefficients'!$B$9+E113*'Coefficients'!$B$10+F113*'Coefficients'!$B$11+G113*'Coefficients'!$B$12+H113*'Coefficients'!$B$13+I113*'Coefficients'!$B$14+N113*'Coefficients'!$B$3+O113*'Coefficients'!$B$4+P113*'Coefficients'!$B$5+Q113*'Coefficients'!$B$6</x:f>
        <x:v>11.515620437712597</x:v>
      </x:c>
      <x:c r="S113" s="36" t="n">
        <x:f>A113-R113</x:f>
        <x:v>-0.515620437712597</x:v>
      </x:c>
      <x:c r="T113" s="36" t="n">
        <x:f>S113^2</x:f>
        <x:v>0.26586443578693014</x:v>
      </x:c>
      <x:c r="U113" s="36" t="n">
        <x:f>ABS(S113)</x:f>
        <x:v>0.515620437712597</x:v>
      </x:c>
      <x:c r="V113" s="36" t="n">
        <x:f>(A113-AVERAGE($A$2:$A$650))^2</x:f>
        <x:v>0.82085275201151</x:v>
      </x:c>
    </x:row>
    <x:row r="114">
      <x:c r="A114" s="36" t="str">
        <x:v>10</x:v>
      </x:c>
      <x:c r="B114" s="36" t="str">
        <x:v>8</x:v>
      </x:c>
      <x:c r="C114" s="36" t="str">
        <x:v>10</x:v>
      </x:c>
      <x:c r="D114" s="36" t="str">
        <x:v>2</x:v>
      </x:c>
      <x:c r="E114" s="36" t="str">
        <x:v>1</x:v>
      </x:c>
      <x:c r="F114" s="36" t="str">
        <x:v>12</x:v>
      </x:c>
      <x:c r="G114" s="36" t="str">
        <x:v>16</x:v>
      </x:c>
      <x:c r="H114" s="36" t="str">
        <x:v>2</x:v>
      </x:c>
      <x:c r="I114" s="36" t="str">
        <x:v>2</x:v>
      </x:c>
      <x:c r="J114" s="36" t="str">
        <x:v>GP</x:v>
      </x:c>
      <x:c r="K114" s="36" t="str">
        <x:v>F</x:v>
      </x:c>
      <x:c r="L114" s="36" t="str">
        <x:v>U</x:v>
      </x:c>
      <x:c r="M114" s="36" t="str">
        <x:v>yes</x:v>
      </x:c>
      <x:c r="N114" s="36" t="n">
        <x:f>IF($J114="MS",1,0)</x:f>
        <x:v>0</x:v>
      </x:c>
      <x:c r="O114" s="36" t="n">
        <x:f>IF($K114="M",1,0)</x:f>
        <x:v>0</x:v>
      </x:c>
      <x:c r="P114" s="36" t="n">
        <x:f>IF($L114="U",1,0)</x:f>
        <x:v>1</x:v>
      </x:c>
      <x:c r="Q114" s="36" t="n">
        <x:f>IF($M114="yes",1,0)</x:f>
        <x:v>1</x:v>
      </x:c>
      <x:c r="R114" s="36" t="n">
        <x:f>'Coefficients'!$B$2+B114*'Coefficients'!$B$7+C114*'Coefficients'!$B$8+D114*'Coefficients'!$B$9+E114*'Coefficients'!$B$10+F114*'Coefficients'!$B$11+G114*'Coefficients'!$B$12+H114*'Coefficients'!$B$13+I114*'Coefficients'!$B$14+N114*'Coefficients'!$B$3+O114*'Coefficients'!$B$4+P114*'Coefficients'!$B$5+Q114*'Coefficients'!$B$6</x:f>
        <x:v>10.255860341694236</x:v>
      </x:c>
      <x:c r="S114" s="36" t="n">
        <x:f>A114-R114</x:f>
        <x:v>-0.25586034169423577</x:v>
      </x:c>
      <x:c r="T114" s="36" t="n">
        <x:f>S114^2</x:f>
        <x:v>0.06546451445189108</x:v>
      </x:c>
      <x:c r="U114" s="36" t="n">
        <x:f>ABS(S114)</x:f>
        <x:v>0.25586034169423577</x:v>
      </x:c>
      <x:c r="V114" s="36" t="n">
        <x:f>(A114-AVERAGE($A$2:$A$650))^2</x:f>
        <x:v>3.6328712419961016</x:v>
      </x:c>
    </x:row>
    <x:row r="115">
      <x:c r="A115" s="36" t="str">
        <x:v>18</x:v>
      </x:c>
      <x:c r="B115" s="36" t="str">
        <x:v>18</x:v>
      </x:c>
      <x:c r="C115" s="36" t="str">
        <x:v>17</x:v>
      </x:c>
      <x:c r="D115" s="36" t="str">
        <x:v>1</x:v>
      </x:c>
      <x:c r="E115" s="36" t="str">
        <x:v>0</x:v>
      </x:c>
      <x:c r="F115" s="36" t="str">
        <x:v>10</x:v>
      </x:c>
      <x:c r="G115" s="36" t="str">
        <x:v>15</x:v>
      </x:c>
      <x:c r="H115" s="36" t="str">
        <x:v>4</x:v>
      </x:c>
      <x:c r="I115" s="36" t="str">
        <x:v>2</x:v>
      </x:c>
      <x:c r="J115" s="36" t="str">
        <x:v>GP</x:v>
      </x:c>
      <x:c r="K115" s="36" t="str">
        <x:v>M</x:v>
      </x:c>
      <x:c r="L115" s="36" t="str">
        <x:v>U</x:v>
      </x:c>
      <x:c r="M115" s="36" t="str">
        <x:v>yes</x:v>
      </x:c>
      <x:c r="N115" s="36" t="n">
        <x:f>IF($J115="MS",1,0)</x:f>
        <x:v>0</x:v>
      </x:c>
      <x:c r="O115" s="36" t="n">
        <x:f>IF($K115="M",1,0)</x:f>
        <x:v>1</x:v>
      </x:c>
      <x:c r="P115" s="36" t="n">
        <x:f>IF($L115="U",1,0)</x:f>
        <x:v>1</x:v>
      </x:c>
      <x:c r="Q115" s="36" t="n">
        <x:f>IF($M115="yes",1,0)</x:f>
        <x:v>1</x:v>
      </x:c>
      <x:c r="R115" s="36" t="n">
        <x:f>'Coefficients'!$B$2+B115*'Coefficients'!$B$7+C115*'Coefficients'!$B$8+D115*'Coefficients'!$B$9+E115*'Coefficients'!$B$10+F115*'Coefficients'!$B$11+G115*'Coefficients'!$B$12+H115*'Coefficients'!$B$13+I115*'Coefficients'!$B$14+N115*'Coefficients'!$B$3+O115*'Coefficients'!$B$4+P115*'Coefficients'!$B$5+Q115*'Coefficients'!$B$6</x:f>
        <x:v>17.518861351528567</x:v>
      </x:c>
      <x:c r="S115" s="36" t="n">
        <x:f>A115-R115</x:f>
        <x:v>0.4811386484714326</x:v>
      </x:c>
      <x:c r="T115" s="36" t="n">
        <x:f>S115^2</x:f>
        <x:v>0.2314943990529168</x:v>
      </x:c>
      <x:c r="U115" s="36" t="n">
        <x:f>ABS(S115)</x:f>
        <x:v>0.4811386484714326</x:v>
      </x:c>
      <x:c r="V115" s="36" t="n">
        <x:f>(A115-AVERAGE($A$2:$A$650))^2</x:f>
        <x:v>37.136723322119366</x:v>
      </x:c>
    </x:row>
    <x:row r="116">
      <x:c r="A116" s="36" t="str">
        <x:v>10</x:v>
      </x:c>
      <x:c r="B116" s="36" t="str">
        <x:v>10</x:v>
      </x:c>
      <x:c r="C116" s="36" t="str">
        <x:v>9</x:v>
      </x:c>
      <x:c r="D116" s="36" t="str">
        <x:v>2</x:v>
      </x:c>
      <x:c r="E116" s="36" t="str">
        <x:v>0</x:v>
      </x:c>
      <x:c r="F116" s="36" t="str">
        <x:v>4</x:v>
      </x:c>
      <x:c r="G116" s="36" t="str">
        <x:v>15</x:v>
      </x:c>
      <x:c r="H116" s="36" t="str">
        <x:v>2</x:v>
      </x:c>
      <x:c r="I116" s="36" t="str">
        <x:v>1</x:v>
      </x:c>
      <x:c r="J116" s="36" t="str">
        <x:v>GP</x:v>
      </x:c>
      <x:c r="K116" s="36" t="str">
        <x:v>M</x:v>
      </x:c>
      <x:c r="L116" s="36" t="str">
        <x:v>R</x:v>
      </x:c>
      <x:c r="M116" s="36" t="str">
        <x:v>yes</x:v>
      </x:c>
      <x:c r="N116" s="36" t="n">
        <x:f>IF($J116="MS",1,0)</x:f>
        <x:v>0</x:v>
      </x:c>
      <x:c r="O116" s="36" t="n">
        <x:f>IF($K116="M",1,0)</x:f>
        <x:v>1</x:v>
      </x:c>
      <x:c r="P116" s="36" t="n">
        <x:f>IF($L116="U",1,0)</x:f>
        <x:v>0</x:v>
      </x:c>
      <x:c r="Q116" s="36" t="n">
        <x:f>IF($M116="yes",1,0)</x:f>
        <x:v>1</x:v>
      </x:c>
      <x:c r="R116" s="36" t="n">
        <x:f>'Coefficients'!$B$2+B116*'Coefficients'!$B$7+C116*'Coefficients'!$B$8+D116*'Coefficients'!$B$9+E116*'Coefficients'!$B$10+F116*'Coefficients'!$B$11+G116*'Coefficients'!$B$12+H116*'Coefficients'!$B$13+I116*'Coefficients'!$B$14+N116*'Coefficients'!$B$3+O116*'Coefficients'!$B$4+P116*'Coefficients'!$B$5+Q116*'Coefficients'!$B$6</x:f>
        <x:v>9.367179524990629</x:v>
      </x:c>
      <x:c r="S116" s="36" t="n">
        <x:f>A116-R116</x:f>
        <x:v>0.6328204750093711</x:v>
      </x:c>
      <x:c r="T116" s="36" t="n">
        <x:f>S116^2</x:f>
        <x:v>0.4004617535910861</x:v>
      </x:c>
      <x:c r="U116" s="36" t="n">
        <x:f>ABS(S116)</x:f>
        <x:v>0.6328204750093711</x:v>
      </x:c>
      <x:c r="V116" s="36" t="n">
        <x:f>(A116-AVERAGE($A$2:$A$650))^2</x:f>
        <x:v>3.6328712419961016</x:v>
      </x:c>
    </x:row>
    <x:row r="117">
      <x:c r="A117" s="36" t="str">
        <x:v>14</x:v>
      </x:c>
      <x:c r="B117" s="36" t="str">
        <x:v>16</x:v>
      </x:c>
      <x:c r="C117" s="36" t="str">
        <x:v>14</x:v>
      </x:c>
      <x:c r="D117" s="36" t="str">
        <x:v>2</x:v>
      </x:c>
      <x:c r="E117" s="36" t="str">
        <x:v>0</x:v>
      </x:c>
      <x:c r="F117" s="36" t="str">
        <x:v>6</x:v>
      </x:c>
      <x:c r="G117" s="36" t="str">
        <x:v>16</x:v>
      </x:c>
      <x:c r="H117" s="36" t="str">
        <x:v>4</x:v>
      </x:c>
      <x:c r="I117" s="36" t="str">
        <x:v>4</x:v>
      </x:c>
      <x:c r="J117" s="36" t="str">
        <x:v>GP</x:v>
      </x:c>
      <x:c r="K117" s="36" t="str">
        <x:v>M</x:v>
      </x:c>
      <x:c r="L117" s="36" t="str">
        <x:v>U</x:v>
      </x:c>
      <x:c r="M117" s="36" t="str">
        <x:v>yes</x:v>
      </x:c>
      <x:c r="N117" s="36" t="n">
        <x:f>IF($J117="MS",1,0)</x:f>
        <x:v>0</x:v>
      </x:c>
      <x:c r="O117" s="36" t="n">
        <x:f>IF($K117="M",1,0)</x:f>
        <x:v>1</x:v>
      </x:c>
      <x:c r="P117" s="36" t="n">
        <x:f>IF($L117="U",1,0)</x:f>
        <x:v>1</x:v>
      </x:c>
      <x:c r="Q117" s="36" t="n">
        <x:f>IF($M117="yes",1,0)</x:f>
        <x:v>1</x:v>
      </x:c>
      <x:c r="R117" s="36" t="n">
        <x:f>'Coefficients'!$B$2+B117*'Coefficients'!$B$7+C117*'Coefficients'!$B$8+D117*'Coefficients'!$B$9+E117*'Coefficients'!$B$10+F117*'Coefficients'!$B$11+G117*'Coefficients'!$B$12+H117*'Coefficients'!$B$13+I117*'Coefficients'!$B$14+N117*'Coefficients'!$B$3+O117*'Coefficients'!$B$4+P117*'Coefficients'!$B$5+Q117*'Coefficients'!$B$6</x:f>
        <x:v>14.66987595337996</x:v>
      </x:c>
      <x:c r="S117" s="36" t="n">
        <x:f>A117-R117</x:f>
        <x:v>-0.6698759533799592</x:v>
      </x:c>
      <x:c r="T117" s="36" t="n">
        <x:f>S117^2</x:f>
        <x:v>0.4487337929167093</x:v>
      </x:c>
      <x:c r="U117" s="36" t="n">
        <x:f>ABS(S117)</x:f>
        <x:v>0.6698759533799592</x:v>
      </x:c>
      <x:c r="V117" s="36" t="n">
        <x:f>(A117-AVERAGE($A$2:$A$650))^2</x:f>
        <x:v>4.384797282057735</x:v>
      </x:c>
    </x:row>
    <x:row r="118">
      <x:c r="A118" s="36" t="str">
        <x:v>16</x:v>
      </x:c>
      <x:c r="B118" s="36" t="str">
        <x:v>16</x:v>
      </x:c>
      <x:c r="C118" s="36" t="str">
        <x:v>15</x:v>
      </x:c>
      <x:c r="D118" s="36" t="str">
        <x:v>2</x:v>
      </x:c>
      <x:c r="E118" s="36" t="str">
        <x:v>0</x:v>
      </x:c>
      <x:c r="F118" s="36" t="str">
        <x:v>4</x:v>
      </x:c>
      <x:c r="G118" s="36" t="str">
        <x:v>15</x:v>
      </x:c>
      <x:c r="H118" s="36" t="str">
        <x:v>4</x:v>
      </x:c>
      <x:c r="I118" s="36" t="str">
        <x:v>4</x:v>
      </x:c>
      <x:c r="J118" s="36" t="str">
        <x:v>GP</x:v>
      </x:c>
      <x:c r="K118" s="36" t="str">
        <x:v>M</x:v>
      </x:c>
      <x:c r="L118" s="36" t="str">
        <x:v>U</x:v>
      </x:c>
      <x:c r="M118" s="36" t="str">
        <x:v>yes</x:v>
      </x:c>
      <x:c r="N118" s="36" t="n">
        <x:f>IF($J118="MS",1,0)</x:f>
        <x:v>0</x:v>
      </x:c>
      <x:c r="O118" s="36" t="n">
        <x:f>IF($K118="M",1,0)</x:f>
        <x:v>1</x:v>
      </x:c>
      <x:c r="P118" s="36" t="n">
        <x:f>IF($L118="U",1,0)</x:f>
        <x:v>1</x:v>
      </x:c>
      <x:c r="Q118" s="36" t="n">
        <x:f>IF($M118="yes",1,0)</x:f>
        <x:v>1</x:v>
      </x:c>
      <x:c r="R118" s="36" t="n">
        <x:f>'Coefficients'!$B$2+B118*'Coefficients'!$B$7+C118*'Coefficients'!$B$8+D118*'Coefficients'!$B$9+E118*'Coefficients'!$B$10+F118*'Coefficients'!$B$11+G118*'Coefficients'!$B$12+H118*'Coefficients'!$B$13+I118*'Coefficients'!$B$14+N118*'Coefficients'!$B$3+O118*'Coefficients'!$B$4+P118*'Coefficients'!$B$5+Q118*'Coefficients'!$B$6</x:f>
        <x:v>15.48167057250414</x:v>
      </x:c>
      <x:c r="S118" s="36" t="n">
        <x:f>A118-R118</x:f>
        <x:v>0.5183294274958605</x:v>
      </x:c>
      <x:c r="T118" s="36" t="n">
        <x:f>S118^2</x:f>
        <x:v>0.2686653954081865</x:v>
      </x:c>
      <x:c r="U118" s="36" t="n">
        <x:f>ABS(S118)</x:f>
        <x:v>0.5183294274958605</x:v>
      </x:c>
      <x:c r="V118" s="36" t="n">
        <x:f>(A118-AVERAGE($A$2:$A$650))^2</x:f>
        <x:v>16.760760302088553</x:v>
      </x:c>
    </x:row>
    <x:row r="119">
      <x:c r="A119" s="36" t="str">
        <x:v>15</x:v>
      </x:c>
      <x:c r="B119" s="36" t="str">
        <x:v>14</x:v>
      </x:c>
      <x:c r="C119" s="36" t="str">
        <x:v>14</x:v>
      </x:c>
      <x:c r="D119" s="36" t="str">
        <x:v>1</x:v>
      </x:c>
      <x:c r="E119" s="36" t="str">
        <x:v>0</x:v>
      </x:c>
      <x:c r="F119" s="36" t="str">
        <x:v>6</x:v>
      </x:c>
      <x:c r="G119" s="36" t="str">
        <x:v>16</x:v>
      </x:c>
      <x:c r="H119" s="36" t="str">
        <x:v>3</x:v>
      </x:c>
      <x:c r="I119" s="36" t="str">
        <x:v>3</x:v>
      </x:c>
      <x:c r="J119" s="36" t="str">
        <x:v>GP</x:v>
      </x:c>
      <x:c r="K119" s="36" t="str">
        <x:v>M</x:v>
      </x:c>
      <x:c r="L119" s="36" t="str">
        <x:v>U</x:v>
      </x:c>
      <x:c r="M119" s="36" t="str">
        <x:v>yes</x:v>
      </x:c>
      <x:c r="N119" s="36" t="n">
        <x:f>IF($J119="MS",1,0)</x:f>
        <x:v>0</x:v>
      </x:c>
      <x:c r="O119" s="36" t="n">
        <x:f>IF($K119="M",1,0)</x:f>
        <x:v>1</x:v>
      </x:c>
      <x:c r="P119" s="36" t="n">
        <x:f>IF($L119="U",1,0)</x:f>
        <x:v>1</x:v>
      </x:c>
      <x:c r="Q119" s="36" t="n">
        <x:f>IF($M119="yes",1,0)</x:f>
        <x:v>1</x:v>
      </x:c>
      <x:c r="R119" s="36" t="n">
        <x:f>'Coefficients'!$B$2+B119*'Coefficients'!$B$7+C119*'Coefficients'!$B$8+D119*'Coefficients'!$B$9+E119*'Coefficients'!$B$10+F119*'Coefficients'!$B$11+G119*'Coefficients'!$B$12+H119*'Coefficients'!$B$13+I119*'Coefficients'!$B$14+N119*'Coefficients'!$B$3+O119*'Coefficients'!$B$4+P119*'Coefficients'!$B$5+Q119*'Coefficients'!$B$6</x:f>
        <x:v>14.385394611359015</x:v>
      </x:c>
      <x:c r="S119" s="36" t="n">
        <x:f>A119-R119</x:f>
        <x:v>0.6146053886409852</x:v>
      </x:c>
      <x:c r="T119" s="36" t="n">
        <x:f>S119^2</x:f>
        <x:v>0.3777397837465365</x:v>
      </x:c>
      <x:c r="U119" s="36" t="n">
        <x:f>ABS(S119)</x:f>
        <x:v>0.6146053886409852</x:v>
      </x:c>
      <x:c r="V119" s="36" t="n">
        <x:f>(A119-AVERAGE($A$2:$A$650))^2</x:f>
        <x:v>9.572778792073143</x:v>
      </x:c>
    </x:row>
    <x:row r="120">
      <x:c r="A120" s="36" t="str">
        <x:v>11</x:v>
      </x:c>
      <x:c r="B120" s="36" t="str">
        <x:v>12</x:v>
      </x:c>
      <x:c r="C120" s="36" t="str">
        <x:v>11</x:v>
      </x:c>
      <x:c r="D120" s="36" t="str">
        <x:v>2</x:v>
      </x:c>
      <x:c r="E120" s="36" t="str">
        <x:v>1</x:v>
      </x:c>
      <x:c r="F120" s="36" t="str">
        <x:v>14</x:v>
      </x:c>
      <x:c r="G120" s="36" t="str">
        <x:v>17</x:v>
      </x:c>
      <x:c r="H120" s="36" t="str">
        <x:v>1</x:v>
      </x:c>
      <x:c r="I120" s="36" t="str">
        <x:v>3</x:v>
      </x:c>
      <x:c r="J120" s="36" t="str">
        <x:v>GP</x:v>
      </x:c>
      <x:c r="K120" s="36" t="str">
        <x:v>M</x:v>
      </x:c>
      <x:c r="L120" s="36" t="str">
        <x:v>R</x:v>
      </x:c>
      <x:c r="M120" s="36" t="str">
        <x:v>yes</x:v>
      </x:c>
      <x:c r="N120" s="36" t="n">
        <x:f>IF($J120="MS",1,0)</x:f>
        <x:v>0</x:v>
      </x:c>
      <x:c r="O120" s="36" t="n">
        <x:f>IF($K120="M",1,0)</x:f>
        <x:v>1</x:v>
      </x:c>
      <x:c r="P120" s="36" t="n">
        <x:f>IF($L120="U",1,0)</x:f>
        <x:v>0</x:v>
      </x:c>
      <x:c r="Q120" s="36" t="n">
        <x:f>IF($M120="yes",1,0)</x:f>
        <x:v>1</x:v>
      </x:c>
      <x:c r="R120" s="36" t="n">
        <x:f>'Coefficients'!$B$2+B120*'Coefficients'!$B$7+C120*'Coefficients'!$B$8+D120*'Coefficients'!$B$9+E120*'Coefficients'!$B$10+F120*'Coefficients'!$B$11+G120*'Coefficients'!$B$12+H120*'Coefficients'!$B$13+I120*'Coefficients'!$B$14+N120*'Coefficients'!$B$3+O120*'Coefficients'!$B$4+P120*'Coefficients'!$B$5+Q120*'Coefficients'!$B$6</x:f>
        <x:v>11.50169236677191</x:v>
      </x:c>
      <x:c r="S120" s="36" t="n">
        <x:f>A120-R120</x:f>
        <x:v>-0.5016923667719109</x:v>
      </x:c>
      <x:c r="T120" s="36" t="n">
        <x:f>S120^2</x:f>
        <x:v>0.2516952308772015</x:v>
      </x:c>
      <x:c r="U120" s="36" t="n">
        <x:f>ABS(S120)</x:f>
        <x:v>0.5016923667719109</x:v>
      </x:c>
      <x:c r="V120" s="36" t="n">
        <x:f>(A120-AVERAGE($A$2:$A$650))^2</x:f>
        <x:v>0.82085275201151</x:v>
      </x:c>
    </x:row>
    <x:row r="121">
      <x:c r="A121" s="36" t="str">
        <x:v>14</x:v>
      </x:c>
      <x:c r="B121" s="36" t="str">
        <x:v>14</x:v>
      </x:c>
      <x:c r="C121" s="36" t="str">
        <x:v>13</x:v>
      </x:c>
      <x:c r="D121" s="36" t="str">
        <x:v>1</x:v>
      </x:c>
      <x:c r="E121" s="36" t="str">
        <x:v>0</x:v>
      </x:c>
      <x:c r="F121" s="36" t="str">
        <x:v>2</x:v>
      </x:c>
      <x:c r="G121" s="36" t="str">
        <x:v>15</x:v>
      </x:c>
      <x:c r="H121" s="36" t="str">
        <x:v>3</x:v>
      </x:c>
      <x:c r="I121" s="36" t="str">
        <x:v>4</x:v>
      </x:c>
      <x:c r="J121" s="36" t="str">
        <x:v>GP</x:v>
      </x:c>
      <x:c r="K121" s="36" t="str">
        <x:v>M</x:v>
      </x:c>
      <x:c r="L121" s="36" t="str">
        <x:v>U</x:v>
      </x:c>
      <x:c r="M121" s="36" t="str">
        <x:v>yes</x:v>
      </x:c>
      <x:c r="N121" s="36" t="n">
        <x:f>IF($J121="MS",1,0)</x:f>
        <x:v>0</x:v>
      </x:c>
      <x:c r="O121" s="36" t="n">
        <x:f>IF($K121="M",1,0)</x:f>
        <x:v>1</x:v>
      </x:c>
      <x:c r="P121" s="36" t="n">
        <x:f>IF($L121="U",1,0)</x:f>
        <x:v>1</x:v>
      </x:c>
      <x:c r="Q121" s="36" t="n">
        <x:f>IF($M121="yes",1,0)</x:f>
        <x:v>1</x:v>
      </x:c>
      <x:c r="R121" s="36" t="n">
        <x:f>'Coefficients'!$B$2+B121*'Coefficients'!$B$7+C121*'Coefficients'!$B$8+D121*'Coefficients'!$B$9+E121*'Coefficients'!$B$10+F121*'Coefficients'!$B$11+G121*'Coefficients'!$B$12+H121*'Coefficients'!$B$13+I121*'Coefficients'!$B$14+N121*'Coefficients'!$B$3+O121*'Coefficients'!$B$4+P121*'Coefficients'!$B$5+Q121*'Coefficients'!$B$6</x:f>
        <x:v>13.419647673303457</x:v>
      </x:c>
      <x:c r="S121" s="36" t="n">
        <x:f>A121-R121</x:f>
        <x:v>0.5803523266965431</x:v>
      </x:c>
      <x:c r="T121" s="36" t="n">
        <x:f>S121^2</x:f>
        <x:v>0.33680882310209115</x:v>
      </x:c>
      <x:c r="U121" s="36" t="n">
        <x:f>ABS(S121)</x:f>
        <x:v>0.5803523266965431</x:v>
      </x:c>
      <x:c r="V121" s="36" t="n">
        <x:f>(A121-AVERAGE($A$2:$A$650))^2</x:f>
        <x:v>4.384797282057735</x:v>
      </x:c>
    </x:row>
    <x:row r="122">
      <x:c r="A122" s="36" t="str">
        <x:v>14</x:v>
      </x:c>
      <x:c r="B122" s="36" t="str">
        <x:v>14</x:v>
      </x:c>
      <x:c r="C122" s="36" t="str">
        <x:v>14</x:v>
      </x:c>
      <x:c r="D122" s="36" t="str">
        <x:v>2</x:v>
      </x:c>
      <x:c r="E122" s="36" t="str">
        <x:v>0</x:v>
      </x:c>
      <x:c r="F122" s="36" t="str">
        <x:v>0</x:v>
      </x:c>
      <x:c r="G122" s="36" t="str">
        <x:v>15</x:v>
      </x:c>
      <x:c r="H122" s="36" t="str">
        <x:v>1</x:v>
      </x:c>
      <x:c r="I122" s="36" t="str">
        <x:v>2</x:v>
      </x:c>
      <x:c r="J122" s="36" t="str">
        <x:v>GP</x:v>
      </x:c>
      <x:c r="K122" s="36" t="str">
        <x:v>F</x:v>
      </x:c>
      <x:c r="L122" s="36" t="str">
        <x:v>U</x:v>
      </x:c>
      <x:c r="M122" s="36" t="str">
        <x:v>yes</x:v>
      </x:c>
      <x:c r="N122" s="36" t="n">
        <x:f>IF($J122="MS",1,0)</x:f>
        <x:v>0</x:v>
      </x:c>
      <x:c r="O122" s="36" t="n">
        <x:f>IF($K122="M",1,0)</x:f>
        <x:v>0</x:v>
      </x:c>
      <x:c r="P122" s="36" t="n">
        <x:f>IF($L122="U",1,0)</x:f>
        <x:v>1</x:v>
      </x:c>
      <x:c r="Q122" s="36" t="n">
        <x:f>IF($M122="yes",1,0)</x:f>
        <x:v>1</x:v>
      </x:c>
      <x:c r="R122" s="36" t="n">
        <x:f>'Coefficients'!$B$2+B122*'Coefficients'!$B$7+C122*'Coefficients'!$B$8+D122*'Coefficients'!$B$9+E122*'Coefficients'!$B$10+F122*'Coefficients'!$B$11+G122*'Coefficients'!$B$12+H122*'Coefficients'!$B$13+I122*'Coefficients'!$B$14+N122*'Coefficients'!$B$3+O122*'Coefficients'!$B$4+P122*'Coefficients'!$B$5+Q122*'Coefficients'!$B$6</x:f>
        <x:v>14.582570269415</x:v>
      </x:c>
      <x:c r="S122" s="36" t="n">
        <x:f>A122-R122</x:f>
        <x:v>-0.5825702694149992</x:v>
      </x:c>
      <x:c r="T122" s="36" t="n">
        <x:f>S122^2</x:f>
        <x:v>0.3393881188062648</x:v>
      </x:c>
      <x:c r="U122" s="36" t="n">
        <x:f>ABS(S122)</x:f>
        <x:v>0.5825702694149992</x:v>
      </x:c>
      <x:c r="V122" s="36" t="n">
        <x:f>(A122-AVERAGE($A$2:$A$650))^2</x:f>
        <x:v>4.384797282057735</x:v>
      </x:c>
    </x:row>
    <x:row r="123">
      <x:c r="A123" s="36" t="str">
        <x:v>13</x:v>
      </x:c>
      <x:c r="B123" s="36" t="str">
        <x:v>14</x:v>
      </x:c>
      <x:c r="C123" s="36" t="str">
        <x:v>13</x:v>
      </x:c>
      <x:c r="D123" s="36" t="str">
        <x:v>4</x:v>
      </x:c>
      <x:c r="E123" s="36" t="str">
        <x:v>0</x:v>
      </x:c>
      <x:c r="F123" s="36" t="str">
        <x:v>6</x:v>
      </x:c>
      <x:c r="G123" s="36" t="str">
        <x:v>15</x:v>
      </x:c>
      <x:c r="H123" s="36" t="str">
        <x:v>2</x:v>
      </x:c>
      <x:c r="I123" s="36" t="str">
        <x:v>2</x:v>
      </x:c>
      <x:c r="J123" s="36" t="str">
        <x:v>GP</x:v>
      </x:c>
      <x:c r="K123" s="36" t="str">
        <x:v>M</x:v>
      </x:c>
      <x:c r="L123" s="36" t="str">
        <x:v>U</x:v>
      </x:c>
      <x:c r="M123" s="36" t="str">
        <x:v>yes</x:v>
      </x:c>
      <x:c r="N123" s="36" t="n">
        <x:f>IF($J123="MS",1,0)</x:f>
        <x:v>0</x:v>
      </x:c>
      <x:c r="O123" s="36" t="n">
        <x:f>IF($K123="M",1,0)</x:f>
        <x:v>1</x:v>
      </x:c>
      <x:c r="P123" s="36" t="n">
        <x:f>IF($L123="U",1,0)</x:f>
        <x:v>1</x:v>
      </x:c>
      <x:c r="Q123" s="36" t="n">
        <x:f>IF($M123="yes",1,0)</x:f>
        <x:v>1</x:v>
      </x:c>
      <x:c r="R123" s="36" t="n">
        <x:f>'Coefficients'!$B$2+B123*'Coefficients'!$B$7+C123*'Coefficients'!$B$8+D123*'Coefficients'!$B$9+E123*'Coefficients'!$B$10+F123*'Coefficients'!$B$11+G123*'Coefficients'!$B$12+H123*'Coefficients'!$B$13+I123*'Coefficients'!$B$14+N123*'Coefficients'!$B$3+O123*'Coefficients'!$B$4+P123*'Coefficients'!$B$5+Q123*'Coefficients'!$B$6</x:f>
        <x:v>13.686883373624942</x:v>
      </x:c>
      <x:c r="S123" s="36" t="n">
        <x:f>A123-R123</x:f>
        <x:v>-0.6868833736249425</x:v>
      </x:c>
      <x:c r="T123" s="36" t="n">
        <x:f>S123^2</x:f>
        <x:v>0.4718087689623823</x:v>
      </x:c>
      <x:c r="U123" s="36" t="n">
        <x:f>ABS(S123)</x:f>
        <x:v>0.6868833736249425</x:v>
      </x:c>
      <x:c r="V123" s="36" t="n">
        <x:f>(A123-AVERAGE($A$2:$A$650))^2</x:f>
        <x:v>1.1968157720423265</x:v>
      </x:c>
    </x:row>
    <x:row r="124">
      <x:c r="A124" s="36" t="str">
        <x:v>13</x:v>
      </x:c>
      <x:c r="B124" s="36" t="str">
        <x:v>14</x:v>
      </x:c>
      <x:c r="C124" s="36" t="str">
        <x:v>12</x:v>
      </x:c>
      <x:c r="D124" s="36" t="str">
        <x:v>2</x:v>
      </x:c>
      <x:c r="E124" s="36" t="str">
        <x:v>0</x:v>
      </x:c>
      <x:c r="F124" s="36" t="str">
        <x:v>2</x:v>
      </x:c>
      <x:c r="G124" s="36" t="str">
        <x:v>16</x:v>
      </x:c>
      <x:c r="H124" s="36" t="str">
        <x:v>2</x:v>
      </x:c>
      <x:c r="I124" s="36" t="str">
        <x:v>4</x:v>
      </x:c>
      <x:c r="J124" s="36" t="str">
        <x:v>GP</x:v>
      </x:c>
      <x:c r="K124" s="36" t="str">
        <x:v>F</x:v>
      </x:c>
      <x:c r="L124" s="36" t="str">
        <x:v>U</x:v>
      </x:c>
      <x:c r="M124" s="36" t="str">
        <x:v>yes</x:v>
      </x:c>
      <x:c r="N124" s="36" t="n">
        <x:f>IF($J124="MS",1,0)</x:f>
        <x:v>0</x:v>
      </x:c>
      <x:c r="O124" s="36" t="n">
        <x:f>IF($K124="M",1,0)</x:f>
        <x:v>0</x:v>
      </x:c>
      <x:c r="P124" s="36" t="n">
        <x:f>IF($L124="U",1,0)</x:f>
        <x:v>1</x:v>
      </x:c>
      <x:c r="Q124" s="36" t="n">
        <x:f>IF($M124="yes",1,0)</x:f>
        <x:v>1</x:v>
      </x:c>
      <x:c r="R124" s="36" t="n">
        <x:f>'Coefficients'!$B$2+B124*'Coefficients'!$B$7+C124*'Coefficients'!$B$8+D124*'Coefficients'!$B$9+E124*'Coefficients'!$B$10+F124*'Coefficients'!$B$11+G124*'Coefficients'!$B$12+H124*'Coefficients'!$B$13+I124*'Coefficients'!$B$14+N124*'Coefficients'!$B$3+O124*'Coefficients'!$B$4+P124*'Coefficients'!$B$5+Q124*'Coefficients'!$B$6</x:f>
        <x:v>12.872254938977022</x:v>
      </x:c>
      <x:c r="S124" s="36" t="n">
        <x:f>A124-R124</x:f>
        <x:v>0.12774506102297778</x:v>
      </x:c>
      <x:c r="T124" s="36" t="n">
        <x:f>S124^2</x:f>
        <x:v>0.016318800615764316</x:v>
      </x:c>
      <x:c r="U124" s="36" t="n">
        <x:f>ABS(S124)</x:f>
        <x:v>0.12774506102297778</x:v>
      </x:c>
      <x:c r="V124" s="36" t="n">
        <x:f>(A124-AVERAGE($A$2:$A$650))^2</x:f>
        <x:v>1.1968157720423265</x:v>
      </x:c>
    </x:row>
    <x:row r="125">
      <x:c r="A125" s="36" t="str">
        <x:v>13</x:v>
      </x:c>
      <x:c r="B125" s="36" t="str">
        <x:v>12</x:v>
      </x:c>
      <x:c r="C125" s="36" t="str">
        <x:v>13</x:v>
      </x:c>
      <x:c r="D125" s="36" t="str">
        <x:v>1</x:v>
      </x:c>
      <x:c r="E125" s="36" t="str">
        <x:v>0</x:v>
      </x:c>
      <x:c r="F125" s="36" t="str">
        <x:v>4</x:v>
      </x:c>
      <x:c r="G125" s="36" t="str">
        <x:v>16</x:v>
      </x:c>
      <x:c r="H125" s="36" t="str">
        <x:v>4</x:v>
      </x:c>
      <x:c r="I125" s="36" t="str">
        <x:v>4</x:v>
      </x:c>
      <x:c r="J125" s="36" t="str">
        <x:v>GP</x:v>
      </x:c>
      <x:c r="K125" s="36" t="str">
        <x:v>M</x:v>
      </x:c>
      <x:c r="L125" s="36" t="str">
        <x:v>U</x:v>
      </x:c>
      <x:c r="M125" s="36" t="str">
        <x:v>yes</x:v>
      </x:c>
      <x:c r="N125" s="36" t="n">
        <x:f>IF($J125="MS",1,0)</x:f>
        <x:v>0</x:v>
      </x:c>
      <x:c r="O125" s="36" t="n">
        <x:f>IF($K125="M",1,0)</x:f>
        <x:v>1</x:v>
      </x:c>
      <x:c r="P125" s="36" t="n">
        <x:f>IF($L125="U",1,0)</x:f>
        <x:v>1</x:v>
      </x:c>
      <x:c r="Q125" s="36" t="n">
        <x:f>IF($M125="yes",1,0)</x:f>
        <x:v>1</x:v>
      </x:c>
      <x:c r="R125" s="36" t="n">
        <x:f>'Coefficients'!$B$2+B125*'Coefficients'!$B$7+C125*'Coefficients'!$B$8+D125*'Coefficients'!$B$9+E125*'Coefficients'!$B$10+F125*'Coefficients'!$B$11+G125*'Coefficients'!$B$12+H125*'Coefficients'!$B$13+I125*'Coefficients'!$B$14+N125*'Coefficients'!$B$3+O125*'Coefficients'!$B$4+P125*'Coefficients'!$B$5+Q125*'Coefficients'!$B$6</x:f>
        <x:v>13.170911809182506</x:v>
      </x:c>
      <x:c r="S125" s="36" t="n">
        <x:f>A125-R125</x:f>
        <x:v>-0.17091180918250615</x:v>
      </x:c>
      <x:c r="T125" s="36" t="n">
        <x:f>S125^2</x:f>
        <x:v>0.029210846518037393</x:v>
      </x:c>
      <x:c r="U125" s="36" t="n">
        <x:f>ABS(S125)</x:f>
        <x:v>0.17091180918250615</x:v>
      </x:c>
      <x:c r="V125" s="36" t="n">
        <x:f>(A125-AVERAGE($A$2:$A$650))^2</x:f>
        <x:v>1.1968157720423265</x:v>
      </x:c>
    </x:row>
    <x:row r="126">
      <x:c r="A126" s="36" t="str">
        <x:v>11</x:v>
      </x:c>
      <x:c r="B126" s="36" t="str">
        <x:v>12</x:v>
      </x:c>
      <x:c r="C126" s="36" t="str">
        <x:v>11</x:v>
      </x:c>
      <x:c r="D126" s="36" t="str">
        <x:v>2</x:v>
      </x:c>
      <x:c r="E126" s="36" t="str">
        <x:v>0</x:v>
      </x:c>
      <x:c r="F126" s="36" t="str">
        <x:v>0</x:v>
      </x:c>
      <x:c r="G126" s="36" t="str">
        <x:v>16</x:v>
      </x:c>
      <x:c r="H126" s="36" t="str">
        <x:v>2</x:v>
      </x:c>
      <x:c r="I126" s="36" t="str">
        <x:v>2</x:v>
      </x:c>
      <x:c r="J126" s="36" t="str">
        <x:v>GP</x:v>
      </x:c>
      <x:c r="K126" s="36" t="str">
        <x:v>F</x:v>
      </x:c>
      <x:c r="L126" s="36" t="str">
        <x:v>U</x:v>
      </x:c>
      <x:c r="M126" s="36" t="str">
        <x:v>yes</x:v>
      </x:c>
      <x:c r="N126" s="36" t="n">
        <x:f>IF($J126="MS",1,0)</x:f>
        <x:v>0</x:v>
      </x:c>
      <x:c r="O126" s="36" t="n">
        <x:f>IF($K126="M",1,0)</x:f>
        <x:v>0</x:v>
      </x:c>
      <x:c r="P126" s="36" t="n">
        <x:f>IF($L126="U",1,0)</x:f>
        <x:v>1</x:v>
      </x:c>
      <x:c r="Q126" s="36" t="n">
        <x:f>IF($M126="yes",1,0)</x:f>
        <x:v>1</x:v>
      </x:c>
      <x:c r="R126" s="36" t="n">
        <x:f>'Coefficients'!$B$2+B126*'Coefficients'!$B$7+C126*'Coefficients'!$B$8+D126*'Coefficients'!$B$9+E126*'Coefficients'!$B$10+F126*'Coefficients'!$B$11+G126*'Coefficients'!$B$12+H126*'Coefficients'!$B$13+I126*'Coefficients'!$B$14+N126*'Coefficients'!$B$3+O126*'Coefficients'!$B$4+P126*'Coefficients'!$B$5+Q126*'Coefficients'!$B$6</x:f>
        <x:v>11.660017601776856</x:v>
      </x:c>
      <x:c r="S126" s="36" t="n">
        <x:f>A126-R126</x:f>
        <x:v>-0.6600176017768558</x:v>
      </x:c>
      <x:c r="T126" s="36" t="n">
        <x:f>S126^2</x:f>
        <x:v>0.43562323465527214</x:v>
      </x:c>
      <x:c r="U126" s="36" t="n">
        <x:f>ABS(S126)</x:f>
        <x:v>0.6600176017768558</x:v>
      </x:c>
      <x:c r="V126" s="36" t="n">
        <x:f>(A126-AVERAGE($A$2:$A$650))^2</x:f>
        <x:v>0.82085275201151</x:v>
      </x:c>
    </x:row>
    <x:row r="127">
      <x:c r="A127" s="36" t="str">
        <x:v>9</x:v>
      </x:c>
      <x:c r="B127" s="36" t="str">
        <x:v>9</x:v>
      </x:c>
      <x:c r="C127" s="36" t="str">
        <x:v>9</x:v>
      </x:c>
      <x:c r="D127" s="36" t="str">
        <x:v>1</x:v>
      </x:c>
      <x:c r="E127" s="36" t="str">
        <x:v>0</x:v>
      </x:c>
      <x:c r="F127" s="36" t="str">
        <x:v>2</x:v>
      </x:c>
      <x:c r="G127" s="36" t="str">
        <x:v>15</x:v>
      </x:c>
      <x:c r="H127" s="36" t="str">
        <x:v>3</x:v>
      </x:c>
      <x:c r="I127" s="36" t="str">
        <x:v>4</x:v>
      </x:c>
      <x:c r="J127" s="36" t="str">
        <x:v>GP</x:v>
      </x:c>
      <x:c r="K127" s="36" t="str">
        <x:v>M</x:v>
      </x:c>
      <x:c r="L127" s="36" t="str">
        <x:v>U</x:v>
      </x:c>
      <x:c r="M127" s="36" t="str">
        <x:v>yes</x:v>
      </x:c>
      <x:c r="N127" s="36" t="n">
        <x:f>IF($J127="MS",1,0)</x:f>
        <x:v>0</x:v>
      </x:c>
      <x:c r="O127" s="36" t="n">
        <x:f>IF($K127="M",1,0)</x:f>
        <x:v>1</x:v>
      </x:c>
      <x:c r="P127" s="36" t="n">
        <x:f>IF($L127="U",1,0)</x:f>
        <x:v>1</x:v>
      </x:c>
      <x:c r="Q127" s="36" t="n">
        <x:f>IF($M127="yes",1,0)</x:f>
        <x:v>1</x:v>
      </x:c>
      <x:c r="R127" s="36" t="n">
        <x:f>'Coefficients'!$B$2+B127*'Coefficients'!$B$7+C127*'Coefficients'!$B$8+D127*'Coefficients'!$B$9+E127*'Coefficients'!$B$10+F127*'Coefficients'!$B$11+G127*'Coefficients'!$B$12+H127*'Coefficients'!$B$13+I127*'Coefficients'!$B$14+N127*'Coefficients'!$B$3+O127*'Coefficients'!$B$4+P127*'Coefficients'!$B$5+Q127*'Coefficients'!$B$6</x:f>
        <x:v>9.246653950132606</x:v>
      </x:c>
      <x:c r="S127" s="36" t="n">
        <x:f>A127-R127</x:f>
        <x:v>-0.24665395013260571</x:v>
      </x:c>
      <x:c r="T127" s="36" t="n">
        <x:f>S127^2</x:f>
        <x:v>0.06083817111601795</x:v>
      </x:c>
      <x:c r="U127" s="36" t="n">
        <x:f>ABS(S127)</x:f>
        <x:v>0.24665395013260571</x:v>
      </x:c>
      <x:c r="V127" s="36" t="n">
        <x:f>(A127-AVERAGE($A$2:$A$650))^2</x:f>
        <x:v>8.444889731980693</x:v>
      </x:c>
    </x:row>
    <x:row r="128">
      <x:c r="A128" s="36" t="str">
        <x:v>11</x:v>
      </x:c>
      <x:c r="B128" s="36" t="str">
        <x:v>10</x:v>
      </x:c>
      <x:c r="C128" s="36" t="str">
        <x:v>11</x:v>
      </x:c>
      <x:c r="D128" s="36" t="str">
        <x:v>2</x:v>
      </x:c>
      <x:c r="E128" s="36" t="str">
        <x:v>0</x:v>
      </x:c>
      <x:c r="F128" s="36" t="str">
        <x:v>0</x:v>
      </x:c>
      <x:c r="G128" s="36" t="str">
        <x:v>15</x:v>
      </x:c>
      <x:c r="H128" s="36" t="str">
        <x:v>3</x:v>
      </x:c>
      <x:c r="I128" s="36" t="str">
        <x:v>4</x:v>
      </x:c>
      <x:c r="J128" s="36" t="str">
        <x:v>GP</x:v>
      </x:c>
      <x:c r="K128" s="36" t="str">
        <x:v>F</x:v>
      </x:c>
      <x:c r="L128" s="36" t="str">
        <x:v>U</x:v>
      </x:c>
      <x:c r="M128" s="36" t="str">
        <x:v>yes</x:v>
      </x:c>
      <x:c r="N128" s="36" t="n">
        <x:f>IF($J128="MS",1,0)</x:f>
        <x:v>0</x:v>
      </x:c>
      <x:c r="O128" s="36" t="n">
        <x:f>IF($K128="M",1,0)</x:f>
        <x:v>0</x:v>
      </x:c>
      <x:c r="P128" s="36" t="n">
        <x:f>IF($L128="U",1,0)</x:f>
        <x:v>1</x:v>
      </x:c>
      <x:c r="Q128" s="36" t="n">
        <x:f>IF($M128="yes",1,0)</x:f>
        <x:v>1</x:v>
      </x:c>
      <x:c r="R128" s="36" t="n">
        <x:f>'Coefficients'!$B$2+B128*'Coefficients'!$B$7+C128*'Coefficients'!$B$8+D128*'Coefficients'!$B$9+E128*'Coefficients'!$B$10+F128*'Coefficients'!$B$11+G128*'Coefficients'!$B$12+H128*'Coefficients'!$B$13+I128*'Coefficients'!$B$14+N128*'Coefficients'!$B$3+O128*'Coefficients'!$B$4+P128*'Coefficients'!$B$5+Q128*'Coefficients'!$B$6</x:f>
        <x:v>11.347078961771023</x:v>
      </x:c>
      <x:c r="S128" s="36" t="n">
        <x:f>A128-R128</x:f>
        <x:v>-0.3470789617710235</x:v>
      </x:c>
      <x:c r="T128" s="36" t="n">
        <x:f>S128^2</x:f>
        <x:v>0.12046380570405159</x:v>
      </x:c>
      <x:c r="U128" s="36" t="n">
        <x:f>ABS(S128)</x:f>
        <x:v>0.3470789617710235</x:v>
      </x:c>
      <x:c r="V128" s="36" t="n">
        <x:f>(A128-AVERAGE($A$2:$A$650))^2</x:f>
        <x:v>0.82085275201151</x:v>
      </x:c>
    </x:row>
    <x:row r="129">
      <x:c r="A129" s="36" t="str">
        <x:v>11</x:v>
      </x:c>
      <x:c r="B129" s="36" t="str">
        <x:v>9</x:v>
      </x:c>
      <x:c r="C129" s="36" t="str">
        <x:v>10</x:v>
      </x:c>
      <x:c r="D129" s="36" t="str">
        <x:v>2</x:v>
      </x:c>
      <x:c r="E129" s="36" t="str">
        <x:v>2</x:v>
      </x:c>
      <x:c r="F129" s="36" t="str">
        <x:v>0</x:v>
      </x:c>
      <x:c r="G129" s="36" t="str">
        <x:v>19</x:v>
      </x:c>
      <x:c r="H129" s="36" t="str">
        <x:v>0</x:v>
      </x:c>
      <x:c r="I129" s="36" t="str">
        <x:v>1</x:v>
      </x:c>
      <x:c r="J129" s="36" t="str">
        <x:v>GP</x:v>
      </x:c>
      <x:c r="K129" s="36" t="str">
        <x:v>F</x:v>
      </x:c>
      <x:c r="L129" s="36" t="str">
        <x:v>U</x:v>
      </x:c>
      <x:c r="M129" s="36" t="str">
        <x:v>no</x:v>
      </x:c>
      <x:c r="N129" s="36" t="n">
        <x:f>IF($J129="MS",1,0)</x:f>
        <x:v>0</x:v>
      </x:c>
      <x:c r="O129" s="36" t="n">
        <x:f>IF($K129="M",1,0)</x:f>
        <x:v>0</x:v>
      </x:c>
      <x:c r="P129" s="36" t="n">
        <x:f>IF($L129="U",1,0)</x:f>
        <x:v>1</x:v>
      </x:c>
      <x:c r="Q129" s="36" t="n">
        <x:f>IF($M129="yes",1,0)</x:f>
        <x:v>0</x:v>
      </x:c>
      <x:c r="R129" s="36" t="n">
        <x:f>'Coefficients'!$B$2+B129*'Coefficients'!$B$7+C129*'Coefficients'!$B$8+D129*'Coefficients'!$B$9+E129*'Coefficients'!$B$10+F129*'Coefficients'!$B$11+G129*'Coefficients'!$B$12+H129*'Coefficients'!$B$13+I129*'Coefficients'!$B$14+N129*'Coefficients'!$B$3+O129*'Coefficients'!$B$4+P129*'Coefficients'!$B$5+Q129*'Coefficients'!$B$6</x:f>
        <x:v>9.947540125609953</x:v>
      </x:c>
      <x:c r="S129" s="36" t="n">
        <x:f>A129-R129</x:f>
        <x:v>1.0524598743900473</x:v>
      </x:c>
      <x:c r="T129" s="36" t="n">
        <x:f>S129^2</x:f>
        <x:v>1.1076717872011141</x:v>
      </x:c>
      <x:c r="U129" s="36" t="n">
        <x:f>ABS(S129)</x:f>
        <x:v>1.0524598743900473</x:v>
      </x:c>
      <x:c r="V129" s="36" t="n">
        <x:f>(A129-AVERAGE($A$2:$A$650))^2</x:f>
        <x:v>0.82085275201151</x:v>
      </x:c>
    </x:row>
    <x:row r="130">
      <x:c r="A130" s="36" t="str">
        <x:v>15</x:v>
      </x:c>
      <x:c r="B130" s="36" t="str">
        <x:v>14</x:v>
      </x:c>
      <x:c r="C130" s="36" t="str">
        <x:v>14</x:v>
      </x:c>
      <x:c r="D130" s="36" t="str">
        <x:v>1</x:v>
      </x:c>
      <x:c r="E130" s="36" t="str">
        <x:v>0</x:v>
      </x:c>
      <x:c r="F130" s="36" t="str">
        <x:v>8</x:v>
      </x:c>
      <x:c r="G130" s="36" t="str">
        <x:v>16</x:v>
      </x:c>
      <x:c r="H130" s="36" t="str">
        <x:v>4</x:v>
      </x:c>
      <x:c r="I130" s="36" t="str">
        <x:v>4</x:v>
      </x:c>
      <x:c r="J130" s="36" t="str">
        <x:v>GP</x:v>
      </x:c>
      <x:c r="K130" s="36" t="str">
        <x:v>M</x:v>
      </x:c>
      <x:c r="L130" s="36" t="str">
        <x:v>R</x:v>
      </x:c>
      <x:c r="M130" s="36" t="str">
        <x:v>yes</x:v>
      </x:c>
      <x:c r="N130" s="36" t="n">
        <x:f>IF($J130="MS",1,0)</x:f>
        <x:v>0</x:v>
      </x:c>
      <x:c r="O130" s="36" t="n">
        <x:f>IF($K130="M",1,0)</x:f>
        <x:v>1</x:v>
      </x:c>
      <x:c r="P130" s="36" t="n">
        <x:f>IF($L130="U",1,0)</x:f>
        <x:v>0</x:v>
      </x:c>
      <x:c r="Q130" s="36" t="n">
        <x:f>IF($M130="yes",1,0)</x:f>
        <x:v>1</x:v>
      </x:c>
      <x:c r="R130" s="36" t="n">
        <x:f>'Coefficients'!$B$2+B130*'Coefficients'!$B$7+C130*'Coefficients'!$B$8+D130*'Coefficients'!$B$9+E130*'Coefficients'!$B$10+F130*'Coefficients'!$B$11+G130*'Coefficients'!$B$12+H130*'Coefficients'!$B$13+I130*'Coefficients'!$B$14+N130*'Coefficients'!$B$3+O130*'Coefficients'!$B$4+P130*'Coefficients'!$B$5+Q130*'Coefficients'!$B$6</x:f>
        <x:v>14.277530178985863</x:v>
      </x:c>
      <x:c r="S130" s="36" t="n">
        <x:f>A130-R130</x:f>
        <x:v>0.7224698210141369</x:v>
      </x:c>
      <x:c r="T130" s="36" t="n">
        <x:f>S130^2</x:f>
        <x:v>0.521962642276199</x:v>
      </x:c>
      <x:c r="U130" s="36" t="n">
        <x:f>ABS(S130)</x:f>
        <x:v>0.7224698210141369</x:v>
      </x:c>
      <x:c r="V130" s="36" t="n">
        <x:f>(A130-AVERAGE($A$2:$A$650))^2</x:f>
        <x:v>9.572778792073143</x:v>
      </x:c>
    </x:row>
    <x:row r="131">
      <x:c r="A131" s="36" t="str">
        <x:v>13</x:v>
      </x:c>
      <x:c r="B131" s="36" t="str">
        <x:v>13</x:v>
      </x:c>
      <x:c r="C131" s="36" t="str">
        <x:v>12</x:v>
      </x:c>
      <x:c r="D131" s="36" t="str">
        <x:v>3</x:v>
      </x:c>
      <x:c r="E131" s="36" t="str">
        <x:v>0</x:v>
      </x:c>
      <x:c r="F131" s="36" t="str">
        <x:v>4</x:v>
      </x:c>
      <x:c r="G131" s="36" t="str">
        <x:v>16</x:v>
      </x:c>
      <x:c r="H131" s="36" t="str">
        <x:v>2</x:v>
      </x:c>
      <x:c r="I131" s="36" t="str">
        <x:v>3</x:v>
      </x:c>
      <x:c r="J131" s="36" t="str">
        <x:v>GP</x:v>
      </x:c>
      <x:c r="K131" s="36" t="str">
        <x:v>M</x:v>
      </x:c>
      <x:c r="L131" s="36" t="str">
        <x:v>U</x:v>
      </x:c>
      <x:c r="M131" s="36" t="str">
        <x:v>yes</x:v>
      </x:c>
      <x:c r="N131" s="36" t="n">
        <x:f>IF($J131="MS",1,0)</x:f>
        <x:v>0</x:v>
      </x:c>
      <x:c r="O131" s="36" t="n">
        <x:f>IF($K131="M",1,0)</x:f>
        <x:v>1</x:v>
      </x:c>
      <x:c r="P131" s="36" t="n">
        <x:f>IF($L131="U",1,0)</x:f>
        <x:v>1</x:v>
      </x:c>
      <x:c r="Q131" s="36" t="n">
        <x:f>IF($M131="yes",1,0)</x:f>
        <x:v>1</x:v>
      </x:c>
      <x:c r="R131" s="36" t="n">
        <x:f>'Coefficients'!$B$2+B131*'Coefficients'!$B$7+C131*'Coefficients'!$B$8+D131*'Coefficients'!$B$9+E131*'Coefficients'!$B$10+F131*'Coefficients'!$B$11+G131*'Coefficients'!$B$12+H131*'Coefficients'!$B$13+I131*'Coefficients'!$B$14+N131*'Coefficients'!$B$3+O131*'Coefficients'!$B$4+P131*'Coefficients'!$B$5+Q131*'Coefficients'!$B$6</x:f>
        <x:v>12.62987865648254</x:v>
      </x:c>
      <x:c r="S131" s="36" t="n">
        <x:f>A131-R131</x:f>
        <x:v>0.37012134351746084</x:v>
      </x:c>
      <x:c r="T131" s="36" t="n">
        <x:f>S131^2</x:f>
        <x:v>0.13698980892717025</x:v>
      </x:c>
      <x:c r="U131" s="36" t="n">
        <x:f>ABS(S131)</x:f>
        <x:v>0.37012134351746084</x:v>
      </x:c>
      <x:c r="V131" s="36" t="n">
        <x:f>(A131-AVERAGE($A$2:$A$650))^2</x:f>
        <x:v>1.1968157720423265</x:v>
      </x:c>
    </x:row>
    <x:row r="132">
      <x:c r="A132" s="36" t="str">
        <x:v>12</x:v>
      </x:c>
      <x:c r="B132" s="36" t="str">
        <x:v>10</x:v>
      </x:c>
      <x:c r="C132" s="36" t="str">
        <x:v>11</x:v>
      </x:c>
      <x:c r="D132" s="36" t="str">
        <x:v>3</x:v>
      </x:c>
      <x:c r="E132" s="36" t="str">
        <x:v>0</x:v>
      </x:c>
      <x:c r="F132" s="36" t="str">
        <x:v>0</x:v>
      </x:c>
      <x:c r="G132" s="36" t="str">
        <x:v>15</x:v>
      </x:c>
      <x:c r="H132" s="36" t="str">
        <x:v>3</x:v>
      </x:c>
      <x:c r="I132" s="36" t="str">
        <x:v>4</x:v>
      </x:c>
      <x:c r="J132" s="36" t="str">
        <x:v>GP</x:v>
      </x:c>
      <x:c r="K132" s="36" t="str">
        <x:v>F</x:v>
      </x:c>
      <x:c r="L132" s="36" t="str">
        <x:v>R</x:v>
      </x:c>
      <x:c r="M132" s="36" t="str">
        <x:v>yes</x:v>
      </x:c>
      <x:c r="N132" s="36" t="n">
        <x:f>IF($J132="MS",1,0)</x:f>
        <x:v>0</x:v>
      </x:c>
      <x:c r="O132" s="36" t="n">
        <x:f>IF($K132="M",1,0)</x:f>
        <x:v>0</x:v>
      </x:c>
      <x:c r="P132" s="36" t="n">
        <x:f>IF($L132="U",1,0)</x:f>
        <x:v>0</x:v>
      </x:c>
      <x:c r="Q132" s="36" t="n">
        <x:f>IF($M132="yes",1,0)</x:f>
        <x:v>1</x:v>
      </x:c>
      <x:c r="R132" s="36" t="n">
        <x:f>'Coefficients'!$B$2+B132*'Coefficients'!$B$7+C132*'Coefficients'!$B$8+D132*'Coefficients'!$B$9+E132*'Coefficients'!$B$10+F132*'Coefficients'!$B$11+G132*'Coefficients'!$B$12+H132*'Coefficients'!$B$13+I132*'Coefficients'!$B$14+N132*'Coefficients'!$B$3+O132*'Coefficients'!$B$4+P132*'Coefficients'!$B$5+Q132*'Coefficients'!$B$6</x:f>
        <x:v>11.297772863392243</x:v>
      </x:c>
      <x:c r="S132" s="36" t="n">
        <x:f>A132-R132</x:f>
        <x:v>0.7022271366077568</x:v>
      </x:c>
      <x:c r="T132" s="36" t="n">
        <x:f>S132^2</x:f>
        <x:v>0.4931229513883292</x:v>
      </x:c>
      <x:c r="U132" s="36" t="n">
        <x:f>ABS(S132)</x:f>
        <x:v>0.7022271366077568</x:v>
      </x:c>
      <x:c r="V132" s="36" t="n">
        <x:f>(A132-AVERAGE($A$2:$A$650))^2</x:f>
        <x:v>0.008834262026918263</x:v>
      </x:c>
    </x:row>
    <x:row r="133">
      <x:c r="A133" s="36" t="str">
        <x:v>8</x:v>
      </x:c>
      <x:c r="B133" s="36" t="str">
        <x:v>10</x:v>
      </x:c>
      <x:c r="C133" s="36" t="str">
        <x:v>9</x:v>
      </x:c>
      <x:c r="D133" s="36" t="str">
        <x:v>2</x:v>
      </x:c>
      <x:c r="E133" s="36" t="str">
        <x:v>3</x:v>
      </x:c>
      <x:c r="F133" s="36" t="str">
        <x:v>10</x:v>
      </x:c>
      <x:c r="G133" s="36" t="str">
        <x:v>18</x:v>
      </x:c>
      <x:c r="H133" s="36" t="str">
        <x:v>2</x:v>
      </x:c>
      <x:c r="I133" s="36" t="str">
        <x:v>1</x:v>
      </x:c>
      <x:c r="J133" s="36" t="str">
        <x:v>GP</x:v>
      </x:c>
      <x:c r="K133" s="36" t="str">
        <x:v>F</x:v>
      </x:c>
      <x:c r="L133" s="36" t="str">
        <x:v>U</x:v>
      </x:c>
      <x:c r="M133" s="36" t="str">
        <x:v>no</x:v>
      </x:c>
      <x:c r="N133" s="36" t="n">
        <x:f>IF($J133="MS",1,0)</x:f>
        <x:v>0</x:v>
      </x:c>
      <x:c r="O133" s="36" t="n">
        <x:f>IF($K133="M",1,0)</x:f>
        <x:v>0</x:v>
      </x:c>
      <x:c r="P133" s="36" t="n">
        <x:f>IF($L133="U",1,0)</x:f>
        <x:v>1</x:v>
      </x:c>
      <x:c r="Q133" s="36" t="n">
        <x:f>IF($M133="yes",1,0)</x:f>
        <x:v>0</x:v>
      </x:c>
      <x:c r="R133" s="36" t="n">
        <x:f>'Coefficients'!$B$2+B133*'Coefficients'!$B$7+C133*'Coefficients'!$B$8+D133*'Coefficients'!$B$9+E133*'Coefficients'!$B$10+F133*'Coefficients'!$B$11+G133*'Coefficients'!$B$12+H133*'Coefficients'!$B$13+I133*'Coefficients'!$B$14+N133*'Coefficients'!$B$3+O133*'Coefficients'!$B$4+P133*'Coefficients'!$B$5+Q133*'Coefficients'!$B$6</x:f>
        <x:v>9.025194415605714</x:v>
      </x:c>
      <x:c r="S133" s="36" t="n">
        <x:f>A133-R133</x:f>
        <x:v>-1.0251944156057142</x:v>
      </x:c>
      <x:c r="T133" s="36" t="n">
        <x:f>S133^2</x:f>
        <x:v>1.051023589789142</x:v>
      </x:c>
      <x:c r="U133" s="36" t="n">
        <x:f>ABS(S133)</x:f>
        <x:v>1.0251944156057142</x:v>
      </x:c>
      <x:c r="V133" s="36" t="n">
        <x:f>(A133-AVERAGE($A$2:$A$650))^2</x:f>
        <x:v>15.256908221965285</x:v>
      </x:c>
    </x:row>
    <x:row r="134">
      <x:c r="A134" s="36" t="str">
        <x:v>11</x:v>
      </x:c>
      <x:c r="B134" s="36" t="str">
        <x:v>11</x:v>
      </x:c>
      <x:c r="C134" s="36" t="str">
        <x:v>10</x:v>
      </x:c>
      <x:c r="D134" s="36" t="str">
        <x:v>1</x:v>
      </x:c>
      <x:c r="E134" s="36" t="str">
        <x:v>0</x:v>
      </x:c>
      <x:c r="F134" s="36" t="str">
        <x:v>8</x:v>
      </x:c>
      <x:c r="G134" s="36" t="str">
        <x:v>17</x:v>
      </x:c>
      <x:c r="H134" s="36" t="str">
        <x:v>2</x:v>
      </x:c>
      <x:c r="I134" s="36" t="str">
        <x:v>1</x:v>
      </x:c>
      <x:c r="J134" s="36" t="str">
        <x:v>GP</x:v>
      </x:c>
      <x:c r="K134" s="36" t="str">
        <x:v>F</x:v>
      </x:c>
      <x:c r="L134" s="36" t="str">
        <x:v>U</x:v>
      </x:c>
      <x:c r="M134" s="36" t="str">
        <x:v>yes</x:v>
      </x:c>
      <x:c r="N134" s="36" t="n">
        <x:f>IF($J134="MS",1,0)</x:f>
        <x:v>0</x:v>
      </x:c>
      <x:c r="O134" s="36" t="n">
        <x:f>IF($K134="M",1,0)</x:f>
        <x:v>0</x:v>
      </x:c>
      <x:c r="P134" s="36" t="n">
        <x:f>IF($L134="U",1,0)</x:f>
        <x:v>1</x:v>
      </x:c>
      <x:c r="Q134" s="36" t="n">
        <x:f>IF($M134="yes",1,0)</x:f>
        <x:v>1</x:v>
      </x:c>
      <x:c r="R134" s="36" t="n">
        <x:f>'Coefficients'!$B$2+B134*'Coefficients'!$B$7+C134*'Coefficients'!$B$8+D134*'Coefficients'!$B$9+E134*'Coefficients'!$B$10+F134*'Coefficients'!$B$11+G134*'Coefficients'!$B$12+H134*'Coefficients'!$B$13+I134*'Coefficients'!$B$14+N134*'Coefficients'!$B$3+O134*'Coefficients'!$B$4+P134*'Coefficients'!$B$5+Q134*'Coefficients'!$B$6</x:f>
        <x:v>10.750393404655584</x:v>
      </x:c>
      <x:c r="S134" s="36" t="n">
        <x:f>A134-R134</x:f>
        <x:v>0.24960659534441554</x:v>
      </x:c>
      <x:c r="T134" s="36" t="n">
        <x:f>S134^2</x:f>
        <x:v>0.062303452439430806</x:v>
      </x:c>
      <x:c r="U134" s="36" t="n">
        <x:f>ABS(S134)</x:f>
        <x:v>0.24960659534441554</x:v>
      </x:c>
      <x:c r="V134" s="36" t="n">
        <x:f>(A134-AVERAGE($A$2:$A$650))^2</x:f>
        <x:v>0.82085275201151</x:v>
      </x:c>
    </x:row>
    <x:row r="135">
      <x:c r="A135" s="36" t="str">
        <x:v>13</x:v>
      </x:c>
      <x:c r="B135" s="36" t="str">
        <x:v>11</x:v>
      </x:c>
      <x:c r="C135" s="36" t="str">
        <x:v>12</x:v>
      </x:c>
      <x:c r="D135" s="36" t="str">
        <x:v>1</x:v>
      </x:c>
      <x:c r="E135" s="36" t="str">
        <x:v>0</x:v>
      </x:c>
      <x:c r="F135" s="36" t="str">
        <x:v>6</x:v>
      </x:c>
      <x:c r="G135" s="36" t="str">
        <x:v>15</x:v>
      </x:c>
      <x:c r="H135" s="36" t="str">
        <x:v>1</x:v>
      </x:c>
      <x:c r="I135" s="36" t="str">
        <x:v>1</x:v>
      </x:c>
      <x:c r="J135" s="36" t="str">
        <x:v>GP</x:v>
      </x:c>
      <x:c r="K135" s="36" t="str">
        <x:v>F</x:v>
      </x:c>
      <x:c r="L135" s="36" t="str">
        <x:v>U</x:v>
      </x:c>
      <x:c r="M135" s="36" t="str">
        <x:v>yes</x:v>
      </x:c>
      <x:c r="N135" s="36" t="n">
        <x:f>IF($J135="MS",1,0)</x:f>
        <x:v>0</x:v>
      </x:c>
      <x:c r="O135" s="36" t="n">
        <x:f>IF($K135="M",1,0)</x:f>
        <x:v>0</x:v>
      </x:c>
      <x:c r="P135" s="36" t="n">
        <x:f>IF($L135="U",1,0)</x:f>
        <x:v>1</x:v>
      </x:c>
      <x:c r="Q135" s="36" t="n">
        <x:f>IF($M135="yes",1,0)</x:f>
        <x:v>1</x:v>
      </x:c>
      <x:c r="R135" s="36" t="n">
        <x:f>'Coefficients'!$B$2+B135*'Coefficients'!$B$7+C135*'Coefficients'!$B$8+D135*'Coefficients'!$B$9+E135*'Coefficients'!$B$10+F135*'Coefficients'!$B$11+G135*'Coefficients'!$B$12+H135*'Coefficients'!$B$13+I135*'Coefficients'!$B$14+N135*'Coefficients'!$B$3+O135*'Coefficients'!$B$4+P135*'Coefficients'!$B$5+Q135*'Coefficients'!$B$6</x:f>
        <x:v>12.463876955845263</x:v>
      </x:c>
      <x:c r="S135" s="36" t="n">
        <x:f>A135-R135</x:f>
        <x:v>0.5361230441547367</x:v>
      </x:c>
      <x:c r="T135" s="36" t="n">
        <x:f>S135^2</x:f>
        <x:v>0.2874279184737417</x:v>
      </x:c>
      <x:c r="U135" s="36" t="n">
        <x:f>ABS(S135)</x:f>
        <x:v>0.5361230441547367</x:v>
      </x:c>
      <x:c r="V135" s="36" t="n">
        <x:f>(A135-AVERAGE($A$2:$A$650))^2</x:f>
        <x:v>1.1968157720423265</x:v>
      </x:c>
    </x:row>
    <x:row r="136">
      <x:c r="A136" s="36" t="str">
        <x:v>12</x:v>
      </x:c>
      <x:c r="B136" s="36" t="str">
        <x:v>13</x:v>
      </x:c>
      <x:c r="C136" s="36" t="str">
        <x:v>12</x:v>
      </x:c>
      <x:c r="D136" s="36" t="str">
        <x:v>1</x:v>
      </x:c>
      <x:c r="E136" s="36" t="str">
        <x:v>0</x:v>
      </x:c>
      <x:c r="F136" s="36" t="str">
        <x:v>2</x:v>
      </x:c>
      <x:c r="G136" s="36" t="str">
        <x:v>17</x:v>
      </x:c>
      <x:c r="H136" s="36" t="str">
        <x:v>2</x:v>
      </x:c>
      <x:c r="I136" s="36" t="str">
        <x:v>2</x:v>
      </x:c>
      <x:c r="J136" s="36" t="str">
        <x:v>GP</x:v>
      </x:c>
      <x:c r="K136" s="36" t="str">
        <x:v>F</x:v>
      </x:c>
      <x:c r="L136" s="36" t="str">
        <x:v>U</x:v>
      </x:c>
      <x:c r="M136" s="36" t="str">
        <x:v>yes</x:v>
      </x:c>
      <x:c r="N136" s="36" t="n">
        <x:f>IF($J136="MS",1,0)</x:f>
        <x:v>0</x:v>
      </x:c>
      <x:c r="O136" s="36" t="n">
        <x:f>IF($K136="M",1,0)</x:f>
        <x:v>0</x:v>
      </x:c>
      <x:c r="P136" s="36" t="n">
        <x:f>IF($L136="U",1,0)</x:f>
        <x:v>1</x:v>
      </x:c>
      <x:c r="Q136" s="36" t="n">
        <x:f>IF($M136="yes",1,0)</x:f>
        <x:v>1</x:v>
      </x:c>
      <x:c r="R136" s="36" t="n">
        <x:f>'Coefficients'!$B$2+B136*'Coefficients'!$B$7+C136*'Coefficients'!$B$8+D136*'Coefficients'!$B$9+E136*'Coefficients'!$B$10+F136*'Coefficients'!$B$11+G136*'Coefficients'!$B$12+H136*'Coefficients'!$B$13+I136*'Coefficients'!$B$14+N136*'Coefficients'!$B$3+O136*'Coefficients'!$B$4+P136*'Coefficients'!$B$5+Q136*'Coefficients'!$B$6</x:f>
        <x:v>12.679406902100215</x:v>
      </x:c>
      <x:c r="S136" s="36" t="n">
        <x:f>A136-R136</x:f>
        <x:v>-0.6794069021002151</x:v>
      </x:c>
      <x:c r="T136" s="36" t="n">
        <x:f>S136^2</x:f>
        <x:v>0.46159373862141134</x:v>
      </x:c>
      <x:c r="U136" s="36" t="n">
        <x:f>ABS(S136)</x:f>
        <x:v>0.6794069021002151</x:v>
      </x:c>
      <x:c r="V136" s="36" t="n">
        <x:f>(A136-AVERAGE($A$2:$A$650))^2</x:f>
        <x:v>0.008834262026918263</x:v>
      </x:c>
    </x:row>
    <x:row r="137">
      <x:c r="A137" s="36" t="str">
        <x:v>14</x:v>
      </x:c>
      <x:c r="B137" s="36" t="str">
        <x:v>15</x:v>
      </x:c>
      <x:c r="C137" s="36" t="str">
        <x:v>13</x:v>
      </x:c>
      <x:c r="D137" s="36" t="str">
        <x:v>1</x:v>
      </x:c>
      <x:c r="E137" s="36" t="str">
        <x:v>0</x:v>
      </x:c>
      <x:c r="F137" s="36" t="str">
        <x:v>12</x:v>
      </x:c>
      <x:c r="G137" s="36" t="str">
        <x:v>16</x:v>
      </x:c>
      <x:c r="H137" s="36" t="str">
        <x:v>3</x:v>
      </x:c>
      <x:c r="I137" s="36" t="str">
        <x:v>4</x:v>
      </x:c>
      <x:c r="J137" s="36" t="str">
        <x:v>GP</x:v>
      </x:c>
      <x:c r="K137" s="36" t="str">
        <x:v>F</x:v>
      </x:c>
      <x:c r="L137" s="36" t="str">
        <x:v>U</x:v>
      </x:c>
      <x:c r="M137" s="36" t="str">
        <x:v>yes</x:v>
      </x:c>
      <x:c r="N137" s="36" t="n">
        <x:f>IF($J137="MS",1,0)</x:f>
        <x:v>0</x:v>
      </x:c>
      <x:c r="O137" s="36" t="n">
        <x:f>IF($K137="M",1,0)</x:f>
        <x:v>0</x:v>
      </x:c>
      <x:c r="P137" s="36" t="n">
        <x:f>IF($L137="U",1,0)</x:f>
        <x:v>1</x:v>
      </x:c>
      <x:c r="Q137" s="36" t="n">
        <x:f>IF($M137="yes",1,0)</x:f>
        <x:v>1</x:v>
      </x:c>
      <x:c r="R137" s="36" t="n">
        <x:f>'Coefficients'!$B$2+B137*'Coefficients'!$B$7+C137*'Coefficients'!$B$8+D137*'Coefficients'!$B$9+E137*'Coefficients'!$B$10+F137*'Coefficients'!$B$11+G137*'Coefficients'!$B$12+H137*'Coefficients'!$B$13+I137*'Coefficients'!$B$14+N137*'Coefficients'!$B$3+O137*'Coefficients'!$B$4+P137*'Coefficients'!$B$5+Q137*'Coefficients'!$B$6</x:f>
        <x:v>13.952298667131895</x:v>
      </x:c>
      <x:c r="S137" s="36" t="n">
        <x:f>A137-R137</x:f>
        <x:v>0.04770133286810463</x:v>
      </x:c>
      <x:c r="T137" s="36" t="n">
        <x:f>S137^2</x:f>
        <x:v>0.0022754171573937188</x:v>
      </x:c>
      <x:c r="U137" s="36" t="n">
        <x:f>ABS(S137)</x:f>
        <x:v>0.04770133286810463</x:v>
      </x:c>
      <x:c r="V137" s="36" t="n">
        <x:f>(A137-AVERAGE($A$2:$A$650))^2</x:f>
        <x:v>4.384797282057735</x:v>
      </x:c>
    </x:row>
    <x:row r="138">
      <x:c r="A138" s="36" t="str">
        <x:v>11</x:v>
      </x:c>
      <x:c r="B138" s="36" t="str">
        <x:v>9</x:v>
      </x:c>
      <x:c r="C138" s="36" t="str">
        <x:v>9</x:v>
      </x:c>
      <x:c r="D138" s="36" t="str">
        <x:v>1</x:v>
      </x:c>
      <x:c r="E138" s="36" t="str">
        <x:v>0</x:v>
      </x:c>
      <x:c r="F138" s="36" t="str">
        <x:v>4</x:v>
      </x:c>
      <x:c r="G138" s="36" t="str">
        <x:v>16</x:v>
      </x:c>
      <x:c r="H138" s="36" t="str">
        <x:v>2</x:v>
      </x:c>
      <x:c r="I138" s="36" t="str">
        <x:v>1</x:v>
      </x:c>
      <x:c r="J138" s="36" t="str">
        <x:v>GP</x:v>
      </x:c>
      <x:c r="K138" s="36" t="str">
        <x:v>M</x:v>
      </x:c>
      <x:c r="L138" s="36" t="str">
        <x:v>U</x:v>
      </x:c>
      <x:c r="M138" s="36" t="str">
        <x:v>yes</x:v>
      </x:c>
      <x:c r="N138" s="36" t="n">
        <x:f>IF($J138="MS",1,0)</x:f>
        <x:v>0</x:v>
      </x:c>
      <x:c r="O138" s="36" t="n">
        <x:f>IF($K138="M",1,0)</x:f>
        <x:v>1</x:v>
      </x:c>
      <x:c r="P138" s="36" t="n">
        <x:f>IF($L138="U",1,0)</x:f>
        <x:v>1</x:v>
      </x:c>
      <x:c r="Q138" s="36" t="n">
        <x:f>IF($M138="yes",1,0)</x:f>
        <x:v>1</x:v>
      </x:c>
      <x:c r="R138" s="36" t="n">
        <x:f>'Coefficients'!$B$2+B138*'Coefficients'!$B$7+C138*'Coefficients'!$B$8+D138*'Coefficients'!$B$9+E138*'Coefficients'!$B$10+F138*'Coefficients'!$B$11+G138*'Coefficients'!$B$12+H138*'Coefficients'!$B$13+I138*'Coefficients'!$B$14+N138*'Coefficients'!$B$3+O138*'Coefficients'!$B$4+P138*'Coefficients'!$B$5+Q138*'Coefficients'!$B$6</x:f>
        <x:v>9.31627041174553</x:v>
      </x:c>
      <x:c r="S138" s="36" t="n">
        <x:f>A138-R138</x:f>
        <x:v>1.6837295882544705</x:v>
      </x:c>
      <x:c r="T138" s="36" t="n">
        <x:f>S138^2</x:f>
        <x:v>2.834945326363569</x:v>
      </x:c>
      <x:c r="U138" s="36" t="n">
        <x:f>ABS(S138)</x:f>
        <x:v>1.6837295882544705</x:v>
      </x:c>
      <x:c r="V138" s="36" t="n">
        <x:f>(A138-AVERAGE($A$2:$A$650))^2</x:f>
        <x:v>0.82085275201151</x:v>
      </x:c>
    </x:row>
    <x:row r="139">
      <x:c r="A139" s="36" t="str">
        <x:v>11</x:v>
      </x:c>
      <x:c r="B139" s="36" t="str">
        <x:v>13</x:v>
      </x:c>
      <x:c r="C139" s="36" t="str">
        <x:v>11</x:v>
      </x:c>
      <x:c r="D139" s="36" t="str">
        <x:v>1</x:v>
      </x:c>
      <x:c r="E139" s="36" t="str">
        <x:v>1</x:v>
      </x:c>
      <x:c r="F139" s="36" t="str">
        <x:v>12</x:v>
      </x:c>
      <x:c r="G139" s="36" t="str">
        <x:v>16</x:v>
      </x:c>
      <x:c r="H139" s="36" t="str">
        <x:v>2</x:v>
      </x:c>
      <x:c r="I139" s="36" t="str">
        <x:v>2</x:v>
      </x:c>
      <x:c r="J139" s="36" t="str">
        <x:v>GP</x:v>
      </x:c>
      <x:c r="K139" s="36" t="str">
        <x:v>F</x:v>
      </x:c>
      <x:c r="L139" s="36" t="str">
        <x:v>U</x:v>
      </x:c>
      <x:c r="M139" s="36" t="str">
        <x:v>yes</x:v>
      </x:c>
      <x:c r="N139" s="36" t="n">
        <x:f>IF($J139="MS",1,0)</x:f>
        <x:v>0</x:v>
      </x:c>
      <x:c r="O139" s="36" t="n">
        <x:f>IF($K139="M",1,0)</x:f>
        <x:v>0</x:v>
      </x:c>
      <x:c r="P139" s="36" t="n">
        <x:f>IF($L139="U",1,0)</x:f>
        <x:v>1</x:v>
      </x:c>
      <x:c r="Q139" s="36" t="n">
        <x:f>IF($M139="yes",1,0)</x:f>
        <x:v>1</x:v>
      </x:c>
      <x:c r="R139" s="36" t="n">
        <x:f>'Coefficients'!$B$2+B139*'Coefficients'!$B$7+C139*'Coefficients'!$B$8+D139*'Coefficients'!$B$9+E139*'Coefficients'!$B$10+F139*'Coefficients'!$B$11+G139*'Coefficients'!$B$12+H139*'Coefficients'!$B$13+I139*'Coefficients'!$B$14+N139*'Coefficients'!$B$3+O139*'Coefficients'!$B$4+P139*'Coefficients'!$B$5+Q139*'Coefficients'!$B$6</x:f>
        <x:v>11.732943653483245</x:v>
      </x:c>
      <x:c r="S139" s="36" t="n">
        <x:f>A139-R139</x:f>
        <x:v>-0.732943653483245</x:v>
      </x:c>
      <x:c r="T139" s="36" t="n">
        <x:f>S139^2</x:f>
        <x:v>0.537206399181367</x:v>
      </x:c>
      <x:c r="U139" s="36" t="n">
        <x:f>ABS(S139)</x:f>
        <x:v>0.732943653483245</x:v>
      </x:c>
      <x:c r="V139" s="36" t="n">
        <x:f>(A139-AVERAGE($A$2:$A$650))^2</x:f>
        <x:v>0.82085275201151</x:v>
      </x:c>
    </x:row>
    <x:row r="140">
      <x:c r="A140" s="36" t="str">
        <x:v>11</x:v>
      </x:c>
      <x:c r="B140" s="36" t="str">
        <x:v>12</x:v>
      </x:c>
      <x:c r="C140" s="36" t="str">
        <x:v>11</x:v>
      </x:c>
      <x:c r="D140" s="36" t="str">
        <x:v>2</x:v>
      </x:c>
      <x:c r="E140" s="36" t="str">
        <x:v>0</x:v>
      </x:c>
      <x:c r="F140" s="36" t="str">
        <x:v>2</x:v>
      </x:c>
      <x:c r="G140" s="36" t="str">
        <x:v>15</x:v>
      </x:c>
      <x:c r="H140" s="36" t="str">
        <x:v>3</x:v>
      </x:c>
      <x:c r="I140" s="36" t="str">
        <x:v>4</x:v>
      </x:c>
      <x:c r="J140" s="36" t="str">
        <x:v>GP</x:v>
      </x:c>
      <x:c r="K140" s="36" t="str">
        <x:v>M</x:v>
      </x:c>
      <x:c r="L140" s="36" t="str">
        <x:v>R</x:v>
      </x:c>
      <x:c r="M140" s="36" t="str">
        <x:v>yes</x:v>
      </x:c>
      <x:c r="N140" s="36" t="n">
        <x:f>IF($J140="MS",1,0)</x:f>
        <x:v>0</x:v>
      </x:c>
      <x:c r="O140" s="36" t="n">
        <x:f>IF($K140="M",1,0)</x:f>
        <x:v>1</x:v>
      </x:c>
      <x:c r="P140" s="36" t="n">
        <x:f>IF($L140="U",1,0)</x:f>
        <x:v>0</x:v>
      </x:c>
      <x:c r="Q140" s="36" t="n">
        <x:f>IF($M140="yes",1,0)</x:f>
        <x:v>1</x:v>
      </x:c>
      <x:c r="R140" s="36" t="n">
        <x:f>'Coefficients'!$B$2+B140*'Coefficients'!$B$7+C140*'Coefficients'!$B$8+D140*'Coefficients'!$B$9+E140*'Coefficients'!$B$10+F140*'Coefficients'!$B$11+G140*'Coefficients'!$B$12+H140*'Coefficients'!$B$13+I140*'Coefficients'!$B$14+N140*'Coefficients'!$B$3+O140*'Coefficients'!$B$4+P140*'Coefficients'!$B$5+Q140*'Coefficients'!$B$6</x:f>
        <x:v>11.349477839352032</x:v>
      </x:c>
      <x:c r="S140" s="36" t="n">
        <x:f>A140-R140</x:f>
        <x:v>-0.3494778393520317</x:v>
      </x:c>
      <x:c r="T140" s="36" t="n">
        <x:f>S140^2</x:f>
        <x:v>0.12213476019816447</x:v>
      </x:c>
      <x:c r="U140" s="36" t="n">
        <x:f>ABS(S140)</x:f>
        <x:v>0.3494778393520317</x:v>
      </x:c>
      <x:c r="V140" s="36" t="n">
        <x:f>(A140-AVERAGE($A$2:$A$650))^2</x:f>
        <x:v>0.82085275201151</x:v>
      </x:c>
    </x:row>
    <x:row r="141">
      <x:c r="A141" s="36" t="str">
        <x:v>15</x:v>
      </x:c>
      <x:c r="B141" s="36" t="str">
        <x:v>13</x:v>
      </x:c>
      <x:c r="C141" s="36" t="str">
        <x:v>14</x:v>
      </x:c>
      <x:c r="D141" s="36" t="str">
        <x:v>3</x:v>
      </x:c>
      <x:c r="E141" s="36" t="str">
        <x:v>0</x:v>
      </x:c>
      <x:c r="F141" s="36" t="str">
        <x:v>4</x:v>
      </x:c>
      <x:c r="G141" s="36" t="str">
        <x:v>15</x:v>
      </x:c>
      <x:c r="H141" s="36" t="str">
        <x:v>4</x:v>
      </x:c>
      <x:c r="I141" s="36" t="str">
        <x:v>4</x:v>
      </x:c>
      <x:c r="J141" s="36" t="str">
        <x:v>GP</x:v>
      </x:c>
      <x:c r="K141" s="36" t="str">
        <x:v>F</x:v>
      </x:c>
      <x:c r="L141" s="36" t="str">
        <x:v>U</x:v>
      </x:c>
      <x:c r="M141" s="36" t="str">
        <x:v>yes</x:v>
      </x:c>
      <x:c r="N141" s="36" t="n">
        <x:f>IF($J141="MS",1,0)</x:f>
        <x:v>0</x:v>
      </x:c>
      <x:c r="O141" s="36" t="n">
        <x:f>IF($K141="M",1,0)</x:f>
        <x:v>0</x:v>
      </x:c>
      <x:c r="P141" s="36" t="n">
        <x:f>IF($L141="U",1,0)</x:f>
        <x:v>1</x:v>
      </x:c>
      <x:c r="Q141" s="36" t="n">
        <x:f>IF($M141="yes",1,0)</x:f>
        <x:v>1</x:v>
      </x:c>
      <x:c r="R141" s="36" t="n">
        <x:f>'Coefficients'!$B$2+B141*'Coefficients'!$B$7+C141*'Coefficients'!$B$8+D141*'Coefficients'!$B$9+E141*'Coefficients'!$B$10+F141*'Coefficients'!$B$11+G141*'Coefficients'!$B$12+H141*'Coefficients'!$B$13+I141*'Coefficients'!$B$14+N141*'Coefficients'!$B$3+O141*'Coefficients'!$B$4+P141*'Coefficients'!$B$5+Q141*'Coefficients'!$B$6</x:f>
        <x:v>14.455853684992933</x:v>
      </x:c>
      <x:c r="S141" s="36" t="n">
        <x:f>A141-R141</x:f>
        <x:v>0.5441463150070671</x:v>
      </x:c>
      <x:c r="T141" s="36" t="n">
        <x:f>S141^2</x:f>
        <x:v>0.29609521213577034</x:v>
      </x:c>
      <x:c r="U141" s="36" t="n">
        <x:f>ABS(S141)</x:f>
        <x:v>0.5441463150070671</x:v>
      </x:c>
      <x:c r="V141" s="36" t="n">
        <x:f>(A141-AVERAGE($A$2:$A$650))^2</x:f>
        <x:v>9.572778792073143</x:v>
      </x:c>
    </x:row>
    <x:row r="142">
      <x:c r="A142" s="36" t="str">
        <x:v>10</x:v>
      </x:c>
      <x:c r="B142" s="36" t="str">
        <x:v>10</x:v>
      </x:c>
      <x:c r="C142" s="36" t="str">
        <x:v>9</x:v>
      </x:c>
      <x:c r="D142" s="36" t="str">
        <x:v>2</x:v>
      </x:c>
      <x:c r="E142" s="36" t="str">
        <x:v>0</x:v>
      </x:c>
      <x:c r="F142" s="36" t="str">
        <x:v>2</x:v>
      </x:c>
      <x:c r="G142" s="36" t="str">
        <x:v>17</x:v>
      </x:c>
      <x:c r="H142" s="36" t="str">
        <x:v>3</x:v>
      </x:c>
      <x:c r="I142" s="36" t="str">
        <x:v>4</x:v>
      </x:c>
      <x:c r="J142" s="36" t="str">
        <x:v>GP</x:v>
      </x:c>
      <x:c r="K142" s="36" t="str">
        <x:v>M</x:v>
      </x:c>
      <x:c r="L142" s="36" t="str">
        <x:v>R</x:v>
      </x:c>
      <x:c r="M142" s="36" t="str">
        <x:v>yes</x:v>
      </x:c>
      <x:c r="N142" s="36" t="n">
        <x:f>IF($J142="MS",1,0)</x:f>
        <x:v>0</x:v>
      </x:c>
      <x:c r="O142" s="36" t="n">
        <x:f>IF($K142="M",1,0)</x:f>
        <x:v>1</x:v>
      </x:c>
      <x:c r="P142" s="36" t="n">
        <x:f>IF($L142="U",1,0)</x:f>
        <x:v>0</x:v>
      </x:c>
      <x:c r="Q142" s="36" t="n">
        <x:f>IF($M142="yes",1,0)</x:f>
        <x:v>1</x:v>
      </x:c>
      <x:c r="R142" s="36" t="n">
        <x:f>'Coefficients'!$B$2+B142*'Coefficients'!$B$7+C142*'Coefficients'!$B$8+D142*'Coefficients'!$B$9+E142*'Coefficients'!$B$10+F142*'Coefficients'!$B$11+G142*'Coefficients'!$B$12+H142*'Coefficients'!$B$13+I142*'Coefficients'!$B$14+N142*'Coefficients'!$B$3+O142*'Coefficients'!$B$4+P142*'Coefficients'!$B$5+Q142*'Coefficients'!$B$6</x:f>
        <x:v>9.390716184582747</x:v>
      </x:c>
      <x:c r="S142" s="36" t="n">
        <x:f>A142-R142</x:f>
        <x:v>0.6092838154172533</x:v>
      </x:c>
      <x:c r="T142" s="36" t="n">
        <x:f>S142^2</x:f>
        <x:v>0.3712267677294056</x:v>
      </x:c>
      <x:c r="U142" s="36" t="n">
        <x:f>ABS(S142)</x:f>
        <x:v>0.6092838154172533</x:v>
      </x:c>
      <x:c r="V142" s="36" t="n">
        <x:f>(A142-AVERAGE($A$2:$A$650))^2</x:f>
        <x:v>3.6328712419961016</x:v>
      </x:c>
    </x:row>
    <x:row r="143">
      <x:c r="A143" s="36" t="str">
        <x:v>13</x:v>
      </x:c>
      <x:c r="B143" s="36" t="str">
        <x:v>14</x:v>
      </x:c>
      <x:c r="C143" s="36" t="str">
        <x:v>13</x:v>
      </x:c>
      <x:c r="D143" s="36" t="str">
        <x:v>2</x:v>
      </x:c>
      <x:c r="E143" s="36" t="str">
        <x:v>0</x:v>
      </x:c>
      <x:c r="F143" s="36" t="str">
        <x:v>0</x:v>
      </x:c>
      <x:c r="G143" s="36" t="str">
        <x:v>16</x:v>
      </x:c>
      <x:c r="H143" s="36" t="str">
        <x:v>1</x:v>
      </x:c>
      <x:c r="I143" s="36" t="str">
        <x:v>1</x:v>
      </x:c>
      <x:c r="J143" s="36" t="str">
        <x:v>GP</x:v>
      </x:c>
      <x:c r="K143" s="36" t="str">
        <x:v>F</x:v>
      </x:c>
      <x:c r="L143" s="36" t="str">
        <x:v>R</x:v>
      </x:c>
      <x:c r="M143" s="36" t="str">
        <x:v>yes</x:v>
      </x:c>
      <x:c r="N143" s="36" t="n">
        <x:f>IF($J143="MS",1,0)</x:f>
        <x:v>0</x:v>
      </x:c>
      <x:c r="O143" s="36" t="n">
        <x:f>IF($K143="M",1,0)</x:f>
        <x:v>0</x:v>
      </x:c>
      <x:c r="P143" s="36" t="n">
        <x:f>IF($L143="U",1,0)</x:f>
        <x:v>0</x:v>
      </x:c>
      <x:c r="Q143" s="36" t="n">
        <x:f>IF($M143="yes",1,0)</x:f>
        <x:v>1</x:v>
      </x:c>
      <x:c r="R143" s="36" t="n">
        <x:f>'Coefficients'!$B$2+B143*'Coefficients'!$B$7+C143*'Coefficients'!$B$8+D143*'Coefficients'!$B$9+E143*'Coefficients'!$B$10+F143*'Coefficients'!$B$11+G143*'Coefficients'!$B$12+H143*'Coefficients'!$B$13+I143*'Coefficients'!$B$14+N143*'Coefficients'!$B$3+O143*'Coefficients'!$B$4+P143*'Coefficients'!$B$5+Q143*'Coefficients'!$B$6</x:f>
        <x:v>13.609626401000895</x:v>
      </x:c>
      <x:c r="S143" s="36" t="n">
        <x:f>A143-R143</x:f>
        <x:v>-0.6096264010008952</x:v>
      </x:c>
      <x:c r="T143" s="36" t="n">
        <x:f>S143^2</x:f>
        <x:v>0.37164434879730424</x:v>
      </x:c>
      <x:c r="U143" s="36" t="n">
        <x:f>ABS(S143)</x:f>
        <x:v>0.6096264010008952</x:v>
      </x:c>
      <x:c r="V143" s="36" t="n">
        <x:f>(A143-AVERAGE($A$2:$A$650))^2</x:f>
        <x:v>1.1968157720423265</x:v>
      </x:c>
    </x:row>
    <x:row r="144">
      <x:c r="A144" s="36" t="str">
        <x:v>12</x:v>
      </x:c>
      <x:c r="B144" s="36" t="str">
        <x:v>11</x:v>
      </x:c>
      <x:c r="C144" s="36" t="str">
        <x:v>11</x:v>
      </x:c>
      <x:c r="D144" s="36" t="str">
        <x:v>1</x:v>
      </x:c>
      <x:c r="E144" s="36" t="str">
        <x:v>0</x:v>
      </x:c>
      <x:c r="F144" s="36" t="str">
        <x:v>2</x:v>
      </x:c>
      <x:c r="G144" s="36" t="str">
        <x:v>18</x:v>
      </x:c>
      <x:c r="H144" s="36" t="str">
        <x:v>3</x:v>
      </x:c>
      <x:c r="I144" s="36" t="str">
        <x:v>1</x:v>
      </x:c>
      <x:c r="J144" s="36" t="str">
        <x:v>GP</x:v>
      </x:c>
      <x:c r="K144" s="36" t="str">
        <x:v>M</x:v>
      </x:c>
      <x:c r="L144" s="36" t="str">
        <x:v>U</x:v>
      </x:c>
      <x:c r="M144" s="36" t="str">
        <x:v>yes</x:v>
      </x:c>
      <x:c r="N144" s="36" t="n">
        <x:f>IF($J144="MS",1,0)</x:f>
        <x:v>0</x:v>
      </x:c>
      <x:c r="O144" s="36" t="n">
        <x:f>IF($K144="M",1,0)</x:f>
        <x:v>1</x:v>
      </x:c>
      <x:c r="P144" s="36" t="n">
        <x:f>IF($L144="U",1,0)</x:f>
        <x:v>1</x:v>
      </x:c>
      <x:c r="Q144" s="36" t="n">
        <x:f>IF($M144="yes",1,0)</x:f>
        <x:v>1</x:v>
      </x:c>
      <x:c r="R144" s="36" t="n">
        <x:f>'Coefficients'!$B$2+B144*'Coefficients'!$B$7+C144*'Coefficients'!$B$8+D144*'Coefficients'!$B$9+E144*'Coefficients'!$B$10+F144*'Coefficients'!$B$11+G144*'Coefficients'!$B$12+H144*'Coefficients'!$B$13+I144*'Coefficients'!$B$14+N144*'Coefficients'!$B$3+O144*'Coefficients'!$B$4+P144*'Coefficients'!$B$5+Q144*'Coefficients'!$B$6</x:f>
        <x:v>11.309341915180223</x:v>
      </x:c>
      <x:c r="S144" s="36" t="n">
        <x:f>A144-R144</x:f>
        <x:v>0.690658084819777</x:v>
      </x:c>
      <x:c r="T144" s="36" t="n">
        <x:f>S144^2</x:f>
        <x:v>0.47700859012692226</x:v>
      </x:c>
      <x:c r="U144" s="36" t="n">
        <x:f>ABS(S144)</x:f>
        <x:v>0.690658084819777</x:v>
      </x:c>
      <x:c r="V144" s="36" t="n">
        <x:f>(A144-AVERAGE($A$2:$A$650))^2</x:f>
        <x:v>0.008834262026918263</x:v>
      </x:c>
    </x:row>
    <x:row r="145">
      <x:c r="A145" s="36" t="str">
        <x:v>11</x:v>
      </x:c>
      <x:c r="B145" s="36" t="str">
        <x:v>12</x:v>
      </x:c>
      <x:c r="C145" s="36" t="str">
        <x:v>11</x:v>
      </x:c>
      <x:c r="D145" s="36" t="str">
        <x:v>3</x:v>
      </x:c>
      <x:c r="E145" s="36" t="str">
        <x:v>0</x:v>
      </x:c>
      <x:c r="F145" s="36" t="str">
        <x:v>10</x:v>
      </x:c>
      <x:c r="G145" s="36" t="str">
        <x:v>18</x:v>
      </x:c>
      <x:c r="H145" s="36" t="str">
        <x:v>3</x:v>
      </x:c>
      <x:c r="I145" s="36" t="str">
        <x:v>2</x:v>
      </x:c>
      <x:c r="J145" s="36" t="str">
        <x:v>GP</x:v>
      </x:c>
      <x:c r="K145" s="36" t="str">
        <x:v>F</x:v>
      </x:c>
      <x:c r="L145" s="36" t="str">
        <x:v>U</x:v>
      </x:c>
      <x:c r="M145" s="36" t="str">
        <x:v>yes</x:v>
      </x:c>
      <x:c r="N145" s="36" t="n">
        <x:f>IF($J145="MS",1,0)</x:f>
        <x:v>0</x:v>
      </x:c>
      <x:c r="O145" s="36" t="n">
        <x:f>IF($K145="M",1,0)</x:f>
        <x:v>0</x:v>
      </x:c>
      <x:c r="P145" s="36" t="n">
        <x:f>IF($L145="U",1,0)</x:f>
        <x:v>1</x:v>
      </x:c>
      <x:c r="Q145" s="36" t="n">
        <x:f>IF($M145="yes",1,0)</x:f>
        <x:v>1</x:v>
      </x:c>
      <x:c r="R145" s="36" t="n">
        <x:f>'Coefficients'!$B$2+B145*'Coefficients'!$B$7+C145*'Coefficients'!$B$8+D145*'Coefficients'!$B$9+E145*'Coefficients'!$B$10+F145*'Coefficients'!$B$11+G145*'Coefficients'!$B$12+H145*'Coefficients'!$B$13+I145*'Coefficients'!$B$14+N145*'Coefficients'!$B$3+O145*'Coefficients'!$B$4+P145*'Coefficients'!$B$5+Q145*'Coefficients'!$B$6</x:f>
        <x:v>11.908558671147867</x:v>
      </x:c>
      <x:c r="S145" s="36" t="n">
        <x:f>A145-R145</x:f>
        <x:v>-0.9085586711478673</x:v>
      </x:c>
      <x:c r="T145" s="36" t="n">
        <x:f>S145^2</x:f>
        <x:v>0.8254788589179785</x:v>
      </x:c>
      <x:c r="U145" s="36" t="n">
        <x:f>ABS(S145)</x:f>
        <x:v>0.9085586711478673</x:v>
      </x:c>
      <x:c r="V145" s="36" t="n">
        <x:f>(A145-AVERAGE($A$2:$A$650))^2</x:f>
        <x:v>0.82085275201151</x:v>
      </x:c>
    </x:row>
    <x:row r="146">
      <x:c r="A146" s="36" t="str">
        <x:v>11</x:v>
      </x:c>
      <x:c r="B146" s="36" t="str">
        <x:v>12</x:v>
      </x:c>
      <x:c r="C146" s="36" t="str">
        <x:v>11</x:v>
      </x:c>
      <x:c r="D146" s="36" t="str">
        <x:v>1</x:v>
      </x:c>
      <x:c r="E146" s="36" t="str">
        <x:v>0</x:v>
      </x:c>
      <x:c r="F146" s="36" t="str">
        <x:v>8</x:v>
      </x:c>
      <x:c r="G146" s="36" t="str">
        <x:v>16</x:v>
      </x:c>
      <x:c r="H146" s="36" t="str">
        <x:v>1</x:v>
      </x:c>
      <x:c r="I146" s="36" t="str">
        <x:v>1</x:v>
      </x:c>
      <x:c r="J146" s="36" t="str">
        <x:v>GP</x:v>
      </x:c>
      <x:c r="K146" s="36" t="str">
        <x:v>F</x:v>
      </x:c>
      <x:c r="L146" s="36" t="str">
        <x:v>R</x:v>
      </x:c>
      <x:c r="M146" s="36" t="str">
        <x:v>yes</x:v>
      </x:c>
      <x:c r="N146" s="36" t="n">
        <x:f>IF($J146="MS",1,0)</x:f>
        <x:v>0</x:v>
      </x:c>
      <x:c r="O146" s="36" t="n">
        <x:f>IF($K146="M",1,0)</x:f>
        <x:v>0</x:v>
      </x:c>
      <x:c r="P146" s="36" t="n">
        <x:f>IF($L146="U",1,0)</x:f>
        <x:v>0</x:v>
      </x:c>
      <x:c r="Q146" s="36" t="n">
        <x:f>IF($M146="yes",1,0)</x:f>
        <x:v>1</x:v>
      </x:c>
      <x:c r="R146" s="36" t="n">
        <x:f>'Coefficients'!$B$2+B146*'Coefficients'!$B$7+C146*'Coefficients'!$B$8+D146*'Coefficients'!$B$9+E146*'Coefficients'!$B$10+F146*'Coefficients'!$B$11+G146*'Coefficients'!$B$12+H146*'Coefficients'!$B$13+I146*'Coefficients'!$B$14+N146*'Coefficients'!$B$3+O146*'Coefficients'!$B$4+P146*'Coefficients'!$B$5+Q146*'Coefficients'!$B$6</x:f>
        <x:v>11.675628926268312</x:v>
      </x:c>
      <x:c r="S146" s="36" t="n">
        <x:f>A146-R146</x:f>
        <x:v>-0.6756289262683115</x:v>
      </x:c>
      <x:c r="T146" s="36" t="n">
        <x:f>S146^2</x:f>
        <x:v>0.4564744460104715</x:v>
      </x:c>
      <x:c r="U146" s="36" t="n">
        <x:f>ABS(S146)</x:f>
        <x:v>0.6756289262683115</x:v>
      </x:c>
      <x:c r="V146" s="36" t="n">
        <x:f>(A146-AVERAGE($A$2:$A$650))^2</x:f>
        <x:v>0.82085275201151</x:v>
      </x:c>
    </x:row>
    <x:row r="147">
      <x:c r="A147" s="36" t="str">
        <x:v>10</x:v>
      </x:c>
      <x:c r="B147" s="36" t="str">
        <x:v>9</x:v>
      </x:c>
      <x:c r="C147" s="36" t="str">
        <x:v>9</x:v>
      </x:c>
      <x:c r="D147" s="36" t="str">
        <x:v>1</x:v>
      </x:c>
      <x:c r="E147" s="36" t="str">
        <x:v>0</x:v>
      </x:c>
      <x:c r="F147" s="36" t="str">
        <x:v>4</x:v>
      </x:c>
      <x:c r="G147" s="36" t="str">
        <x:v>16</x:v>
      </x:c>
      <x:c r="H147" s="36" t="str">
        <x:v>3</x:v>
      </x:c>
      <x:c r="I147" s="36" t="str">
        <x:v>3</x:v>
      </x:c>
      <x:c r="J147" s="36" t="str">
        <x:v>GP</x:v>
      </x:c>
      <x:c r="K147" s="36" t="str">
        <x:v>F</x:v>
      </x:c>
      <x:c r="L147" s="36" t="str">
        <x:v>U</x:v>
      </x:c>
      <x:c r="M147" s="36" t="str">
        <x:v>yes</x:v>
      </x:c>
      <x:c r="N147" s="36" t="n">
        <x:f>IF($J147="MS",1,0)</x:f>
        <x:v>0</x:v>
      </x:c>
      <x:c r="O147" s="36" t="n">
        <x:f>IF($K147="M",1,0)</x:f>
        <x:v>0</x:v>
      </x:c>
      <x:c r="P147" s="36" t="n">
        <x:f>IF($L147="U",1,0)</x:f>
        <x:v>1</x:v>
      </x:c>
      <x:c r="Q147" s="36" t="n">
        <x:f>IF($M147="yes",1,0)</x:f>
        <x:v>1</x:v>
      </x:c>
      <x:c r="R147" s="36" t="n">
        <x:f>'Coefficients'!$B$2+B147*'Coefficients'!$B$7+C147*'Coefficients'!$B$8+D147*'Coefficients'!$B$9+E147*'Coefficients'!$B$10+F147*'Coefficients'!$B$11+G147*'Coefficients'!$B$12+H147*'Coefficients'!$B$13+I147*'Coefficients'!$B$14+N147*'Coefficients'!$B$3+O147*'Coefficients'!$B$4+P147*'Coefficients'!$B$5+Q147*'Coefficients'!$B$6</x:f>
        <x:v>9.485649236419182</x:v>
      </x:c>
      <x:c r="S147" s="36" t="n">
        <x:f>A147-R147</x:f>
        <x:v>0.5143507635808184</x:v>
      </x:c>
      <x:c r="T147" s="36" t="n">
        <x:f>S147^2</x:f>
        <x:v>0.264556707996171</x:v>
      </x:c>
      <x:c r="U147" s="36" t="n">
        <x:f>ABS(S147)</x:f>
        <x:v>0.5143507635808184</x:v>
      </x:c>
      <x:c r="V147" s="36" t="n">
        <x:f>(A147-AVERAGE($A$2:$A$650))^2</x:f>
        <x:v>3.6328712419961016</x:v>
      </x:c>
    </x:row>
    <x:row r="148">
      <x:c r="A148" s="36" t="str">
        <x:v>10</x:v>
      </x:c>
      <x:c r="B148" s="36" t="str">
        <x:v>10</x:v>
      </x:c>
      <x:c r="C148" s="36" t="str">
        <x:v>10</x:v>
      </x:c>
      <x:c r="D148" s="36" t="str">
        <x:v>2</x:v>
      </x:c>
      <x:c r="E148" s="36" t="str">
        <x:v>2</x:v>
      </x:c>
      <x:c r="F148" s="36" t="str">
        <x:v>0</x:v>
      </x:c>
      <x:c r="G148" s="36" t="str">
        <x:v>16</x:v>
      </x:c>
      <x:c r="H148" s="36" t="str">
        <x:v>1</x:v>
      </x:c>
      <x:c r="I148" s="36" t="str">
        <x:v>1</x:v>
      </x:c>
      <x:c r="J148" s="36" t="str">
        <x:v>GP</x:v>
      </x:c>
      <x:c r="K148" s="36" t="str">
        <x:v>M</x:v>
      </x:c>
      <x:c r="L148" s="36" t="str">
        <x:v>U</x:v>
      </x:c>
      <x:c r="M148" s="36" t="str">
        <x:v>yes</x:v>
      </x:c>
      <x:c r="N148" s="36" t="n">
        <x:f>IF($J148="MS",1,0)</x:f>
        <x:v>0</x:v>
      </x:c>
      <x:c r="O148" s="36" t="n">
        <x:f>IF($K148="M",1,0)</x:f>
        <x:v>1</x:v>
      </x:c>
      <x:c r="P148" s="36" t="n">
        <x:f>IF($L148="U",1,0)</x:f>
        <x:v>1</x:v>
      </x:c>
      <x:c r="Q148" s="36" t="n">
        <x:f>IF($M148="yes",1,0)</x:f>
        <x:v>1</x:v>
      </x:c>
      <x:c r="R148" s="36" t="n">
        <x:f>'Coefficients'!$B$2+B148*'Coefficients'!$B$7+C148*'Coefficients'!$B$8+D148*'Coefficients'!$B$9+E148*'Coefficients'!$B$10+F148*'Coefficients'!$B$11+G148*'Coefficients'!$B$12+H148*'Coefficients'!$B$13+I148*'Coefficients'!$B$14+N148*'Coefficients'!$B$3+O148*'Coefficients'!$B$4+P148*'Coefficients'!$B$5+Q148*'Coefficients'!$B$6</x:f>
        <x:v>9.93035754060994</x:v>
      </x:c>
      <x:c r="S148" s="36" t="n">
        <x:f>A148-R148</x:f>
        <x:v>0.0696424593900602</x:v>
      </x:c>
      <x:c r="T148" s="36" t="n">
        <x:f>S148^2</x:f>
        <x:v>0.0048500721498961836</x:v>
      </x:c>
      <x:c r="U148" s="36" t="n">
        <x:f>ABS(S148)</x:f>
        <x:v>0.0696424593900602</x:v>
      </x:c>
      <x:c r="V148" s="36" t="n">
        <x:f>(A148-AVERAGE($A$2:$A$650))^2</x:f>
        <x:v>3.6328712419961016</x:v>
      </x:c>
    </x:row>
    <x:row r="149">
      <x:c r="A149" s="36" t="str">
        <x:v>14</x:v>
      </x:c>
      <x:c r="B149" s="36" t="str">
        <x:v>13</x:v>
      </x:c>
      <x:c r="C149" s="36" t="str">
        <x:v>14</x:v>
      </x:c>
      <x:c r="D149" s="36" t="str">
        <x:v>1</x:v>
      </x:c>
      <x:c r="E149" s="36" t="str">
        <x:v>0</x:v>
      </x:c>
      <x:c r="F149" s="36" t="str">
        <x:v>6</x:v>
      </x:c>
      <x:c r="G149" s="36" t="str">
        <x:v>15</x:v>
      </x:c>
      <x:c r="H149" s="36" t="str">
        <x:v>4</x:v>
      </x:c>
      <x:c r="I149" s="36" t="str">
        <x:v>4</x:v>
      </x:c>
      <x:c r="J149" s="36" t="str">
        <x:v>GP</x:v>
      </x:c>
      <x:c r="K149" s="36" t="str">
        <x:v>F</x:v>
      </x:c>
      <x:c r="L149" s="36" t="str">
        <x:v>U</x:v>
      </x:c>
      <x:c r="M149" s="36" t="str">
        <x:v>yes</x:v>
      </x:c>
      <x:c r="N149" s="36" t="n">
        <x:f>IF($J149="MS",1,0)</x:f>
        <x:v>0</x:v>
      </x:c>
      <x:c r="O149" s="36" t="n">
        <x:f>IF($K149="M",1,0)</x:f>
        <x:v>0</x:v>
      </x:c>
      <x:c r="P149" s="36" t="n">
        <x:f>IF($L149="U",1,0)</x:f>
        <x:v>1</x:v>
      </x:c>
      <x:c r="Q149" s="36" t="n">
        <x:f>IF($M149="yes",1,0)</x:f>
        <x:v>1</x:v>
      </x:c>
      <x:c r="R149" s="36" t="n">
        <x:f>'Coefficients'!$B$2+B149*'Coefficients'!$B$7+C149*'Coefficients'!$B$8+D149*'Coefficients'!$B$9+E149*'Coefficients'!$B$10+F149*'Coefficients'!$B$11+G149*'Coefficients'!$B$12+H149*'Coefficients'!$B$13+I149*'Coefficients'!$B$14+N149*'Coefficients'!$B$3+O149*'Coefficients'!$B$4+P149*'Coefficients'!$B$5+Q149*'Coefficients'!$B$6</x:f>
        <x:v>14.375346513028738</x:v>
      </x:c>
      <x:c r="S149" s="36" t="n">
        <x:f>A149-R149</x:f>
        <x:v>-0.3753465130287381</x:v>
      </x:c>
      <x:c r="T149" s="36" t="n">
        <x:f>S149^2</x:f>
        <x:v>0.14088500484283267</x:v>
      </x:c>
      <x:c r="U149" s="36" t="n">
        <x:f>ABS(S149)</x:f>
        <x:v>0.3753465130287381</x:v>
      </x:c>
      <x:c r="V149" s="36" t="n">
        <x:f>(A149-AVERAGE($A$2:$A$650))^2</x:f>
        <x:v>4.384797282057735</x:v>
      </x:c>
    </x:row>
    <x:row r="150">
      <x:c r="A150" s="36" t="str">
        <x:v>9</x:v>
      </x:c>
      <x:c r="B150" s="36" t="str">
        <x:v>8</x:v>
      </x:c>
      <x:c r="C150" s="36" t="str">
        <x:v>9</x:v>
      </x:c>
      <x:c r="D150" s="36" t="str">
        <x:v>1</x:v>
      </x:c>
      <x:c r="E150" s="36" t="str">
        <x:v>1</x:v>
      </x:c>
      <x:c r="F150" s="36" t="str">
        <x:v>2</x:v>
      </x:c>
      <x:c r="G150" s="36" t="str">
        <x:v>15</x:v>
      </x:c>
      <x:c r="H150" s="36" t="str">
        <x:v>1</x:v>
      </x:c>
      <x:c r="I150" s="36" t="str">
        <x:v>1</x:v>
      </x:c>
      <x:c r="J150" s="36" t="str">
        <x:v>GP</x:v>
      </x:c>
      <x:c r="K150" s="36" t="str">
        <x:v>F</x:v>
      </x:c>
      <x:c r="L150" s="36" t="str">
        <x:v>R</x:v>
      </x:c>
      <x:c r="M150" s="36" t="str">
        <x:v>yes</x:v>
      </x:c>
      <x:c r="N150" s="36" t="n">
        <x:f>IF($J150="MS",1,0)</x:f>
        <x:v>0</x:v>
      </x:c>
      <x:c r="O150" s="36" t="n">
        <x:f>IF($K150="M",1,0)</x:f>
        <x:v>0</x:v>
      </x:c>
      <x:c r="P150" s="36" t="n">
        <x:f>IF($L150="U",1,0)</x:f>
        <x:v>0</x:v>
      </x:c>
      <x:c r="Q150" s="36" t="n">
        <x:f>IF($M150="yes",1,0)</x:f>
        <x:v>1</x:v>
      </x:c>
      <x:c r="R150" s="36" t="n">
        <x:f>'Coefficients'!$B$2+B150*'Coefficients'!$B$7+C150*'Coefficients'!$B$8+D150*'Coefficients'!$B$9+E150*'Coefficients'!$B$10+F150*'Coefficients'!$B$11+G150*'Coefficients'!$B$12+H150*'Coefficients'!$B$13+I150*'Coefficients'!$B$14+N150*'Coefficients'!$B$3+O150*'Coefficients'!$B$4+P150*'Coefficients'!$B$5+Q150*'Coefficients'!$B$6</x:f>
        <x:v>9.034375403909122</x:v>
      </x:c>
      <x:c r="S150" s="36" t="n">
        <x:f>A150-R150</x:f>
        <x:v>-0.03437540390912197</x:v>
      </x:c>
      <x:c r="T150" s="36" t="n">
        <x:f>S150^2</x:f>
        <x:v>0.001181668393915278</x:v>
      </x:c>
      <x:c r="U150" s="36" t="n">
        <x:f>ABS(S150)</x:f>
        <x:v>0.03437540390912197</x:v>
      </x:c>
      <x:c r="V150" s="36" t="n">
        <x:f>(A150-AVERAGE($A$2:$A$650))^2</x:f>
        <x:v>8.444889731980693</x:v>
      </x:c>
    </x:row>
    <x:row r="151">
      <x:c r="A151" s="36" t="str">
        <x:v>11</x:v>
      </x:c>
      <x:c r="B151" s="36" t="str">
        <x:v>9</x:v>
      </x:c>
      <x:c r="C151" s="36" t="str">
        <x:v>11</x:v>
      </x:c>
      <x:c r="D151" s="36" t="str">
        <x:v>4</x:v>
      </x:c>
      <x:c r="E151" s="36" t="str">
        <x:v>0</x:v>
      </x:c>
      <x:c r="F151" s="36" t="str">
        <x:v>6</x:v>
      </x:c>
      <x:c r="G151" s="36" t="str">
        <x:v>15</x:v>
      </x:c>
      <x:c r="H151" s="36" t="str">
        <x:v>4</x:v>
      </x:c>
      <x:c r="I151" s="36" t="str">
        <x:v>3</x:v>
      </x:c>
      <x:c r="J151" s="36" t="str">
        <x:v>GP</x:v>
      </x:c>
      <x:c r="K151" s="36" t="str">
        <x:v>M</x:v>
      </x:c>
      <x:c r="L151" s="36" t="str">
        <x:v>U</x:v>
      </x:c>
      <x:c r="M151" s="36" t="str">
        <x:v>yes</x:v>
      </x:c>
      <x:c r="N151" s="36" t="n">
        <x:f>IF($J151="MS",1,0)</x:f>
        <x:v>0</x:v>
      </x:c>
      <x:c r="O151" s="36" t="n">
        <x:f>IF($K151="M",1,0)</x:f>
        <x:v>1</x:v>
      </x:c>
      <x:c r="P151" s="36" t="n">
        <x:f>IF($L151="U",1,0)</x:f>
        <x:v>1</x:v>
      </x:c>
      <x:c r="Q151" s="36" t="n">
        <x:f>IF($M151="yes",1,0)</x:f>
        <x:v>1</x:v>
      </x:c>
      <x:c r="R151" s="36" t="n">
        <x:f>'Coefficients'!$B$2+B151*'Coefficients'!$B$7+C151*'Coefficients'!$B$8+D151*'Coefficients'!$B$9+E151*'Coefficients'!$B$10+F151*'Coefficients'!$B$11+G151*'Coefficients'!$B$12+H151*'Coefficients'!$B$13+I151*'Coefficients'!$B$14+N151*'Coefficients'!$B$3+O151*'Coefficients'!$B$4+P151*'Coefficients'!$B$5+Q151*'Coefficients'!$B$6</x:f>
        <x:v>11.182181799139482</x:v>
      </x:c>
      <x:c r="S151" s="36" t="n">
        <x:f>A151-R151</x:f>
        <x:v>-0.18218179913948163</x:v>
      </x:c>
      <x:c r="T151" s="36" t="n">
        <x:f>S151^2</x:f>
        <x:v>0.033190207937698425</x:v>
      </x:c>
      <x:c r="U151" s="36" t="n">
        <x:f>ABS(S151)</x:f>
        <x:v>0.18218179913948163</x:v>
      </x:c>
      <x:c r="V151" s="36" t="n">
        <x:f>(A151-AVERAGE($A$2:$A$650))^2</x:f>
        <x:v>0.82085275201151</x:v>
      </x:c>
    </x:row>
    <x:row r="152">
      <x:c r="A152" s="36" t="str">
        <x:v>9</x:v>
      </x:c>
      <x:c r="B152" s="36" t="str">
        <x:v>9</x:v>
      </x:c>
      <x:c r="C152" s="36" t="str">
        <x:v>8</x:v>
      </x:c>
      <x:c r="D152" s="36" t="str">
        <x:v>2</x:v>
      </x:c>
      <x:c r="E152" s="36" t="str">
        <x:v>0</x:v>
      </x:c>
      <x:c r="F152" s="36" t="str">
        <x:v>24</x:v>
      </x:c>
      <x:c r="G152" s="36" t="str">
        <x:v>15</x:v>
      </x:c>
      <x:c r="H152" s="36" t="str">
        <x:v>3</x:v>
      </x:c>
      <x:c r="I152" s="36" t="str">
        <x:v>3</x:v>
      </x:c>
      <x:c r="J152" s="36" t="str">
        <x:v>GP</x:v>
      </x:c>
      <x:c r="K152" s="36" t="str">
        <x:v>F</x:v>
      </x:c>
      <x:c r="L152" s="36" t="str">
        <x:v>U</x:v>
      </x:c>
      <x:c r="M152" s="36" t="str">
        <x:v>yes</x:v>
      </x:c>
      <x:c r="N152" s="36" t="n">
        <x:f>IF($J152="MS",1,0)</x:f>
        <x:v>0</x:v>
      </x:c>
      <x:c r="O152" s="36" t="n">
        <x:f>IF($K152="M",1,0)</x:f>
        <x:v>0</x:v>
      </x:c>
      <x:c r="P152" s="36" t="n">
        <x:f>IF($L152="U",1,0)</x:f>
        <x:v>1</x:v>
      </x:c>
      <x:c r="Q152" s="36" t="n">
        <x:f>IF($M152="yes",1,0)</x:f>
        <x:v>1</x:v>
      </x:c>
      <x:c r="R152" s="36" t="n">
        <x:f>'Coefficients'!$B$2+B152*'Coefficients'!$B$7+C152*'Coefficients'!$B$8+D152*'Coefficients'!$B$9+E152*'Coefficients'!$B$10+F152*'Coefficients'!$B$11+G152*'Coefficients'!$B$12+H152*'Coefficients'!$B$13+I152*'Coefficients'!$B$14+N152*'Coefficients'!$B$3+O152*'Coefficients'!$B$4+P152*'Coefficients'!$B$5+Q152*'Coefficients'!$B$6</x:f>
        <x:v>8.997045706705315</x:v>
      </x:c>
      <x:c r="S152" s="36" t="n">
        <x:f>A152-R152</x:f>
        <x:v>0.0029542932946853284</x:v>
      </x:c>
      <x:c r="T152" s="36" t="n">
        <x:f>S152^2</x:f>
        <x:v>0.000008727848871022693</x:v>
      </x:c>
      <x:c r="U152" s="36" t="n">
        <x:f>ABS(S152)</x:f>
        <x:v>0.0029542932946853284</x:v>
      </x:c>
      <x:c r="V152" s="36" t="n">
        <x:f>(A152-AVERAGE($A$2:$A$650))^2</x:f>
        <x:v>8.444889731980693</x:v>
      </x:c>
    </x:row>
    <x:row r="153">
      <x:c r="A153" s="36" t="str">
        <x:v>13</x:v>
      </x:c>
      <x:c r="B153" s="36" t="str">
        <x:v>15</x:v>
      </x:c>
      <x:c r="C153" s="36" t="str">
        <x:v>13</x:v>
      </x:c>
      <x:c r="D153" s="36" t="str">
        <x:v>3</x:v>
      </x:c>
      <x:c r="E153" s="36" t="str">
        <x:v>0</x:v>
      </x:c>
      <x:c r="F153" s="36" t="str">
        <x:v>0</x:v>
      </x:c>
      <x:c r="G153" s="36" t="str">
        <x:v>16</x:v>
      </x:c>
      <x:c r="H153" s="36" t="str">
        <x:v>4</x:v>
      </x:c>
      <x:c r="I153" s="36" t="str">
        <x:v>4</x:v>
      </x:c>
      <x:c r="J153" s="36" t="str">
        <x:v>GP</x:v>
      </x:c>
      <x:c r="K153" s="36" t="str">
        <x:v>M</x:v>
      </x:c>
      <x:c r="L153" s="36" t="str">
        <x:v>U</x:v>
      </x:c>
      <x:c r="M153" s="36" t="str">
        <x:v>yes</x:v>
      </x:c>
      <x:c r="N153" s="36" t="n">
        <x:f>IF($J153="MS",1,0)</x:f>
        <x:v>0</x:v>
      </x:c>
      <x:c r="O153" s="36" t="n">
        <x:f>IF($K153="M",1,0)</x:f>
        <x:v>1</x:v>
      </x:c>
      <x:c r="P153" s="36" t="n">
        <x:f>IF($L153="U",1,0)</x:f>
        <x:v>1</x:v>
      </x:c>
      <x:c r="Q153" s="36" t="n">
        <x:f>IF($M153="yes",1,0)</x:f>
        <x:v>1</x:v>
      </x:c>
      <x:c r="R153" s="36" t="n">
        <x:f>'Coefficients'!$B$2+B153*'Coefficients'!$B$7+C153*'Coefficients'!$B$8+D153*'Coefficients'!$B$9+E153*'Coefficients'!$B$10+F153*'Coefficients'!$B$11+G153*'Coefficients'!$B$12+H153*'Coefficients'!$B$13+I153*'Coefficients'!$B$14+N153*'Coefficients'!$B$3+O153*'Coefficients'!$B$4+P153*'Coefficients'!$B$5+Q153*'Coefficients'!$B$6</x:f>
        <x:v>13.608897780988476</x:v>
      </x:c>
      <x:c r="S153" s="36" t="n">
        <x:f>A153-R153</x:f>
        <x:v>-0.6088977809884764</x:v>
      </x:c>
      <x:c r="T153" s="36" t="n">
        <x:f>S153^2</x:f>
        <x:v>0.37075650769269053</x:v>
      </x:c>
      <x:c r="U153" s="36" t="n">
        <x:f>ABS(S153)</x:f>
        <x:v>0.6088977809884764</x:v>
      </x:c>
      <x:c r="V153" s="36" t="n">
        <x:f>(A153-AVERAGE($A$2:$A$650))^2</x:f>
        <x:v>1.1968157720423265</x:v>
      </x:c>
    </x:row>
    <x:row r="154">
      <x:c r="A154" s="36" t="str">
        <x:v>11</x:v>
      </x:c>
      <x:c r="B154" s="36" t="str">
        <x:v>12</x:v>
      </x:c>
      <x:c r="C154" s="36" t="str">
        <x:v>11</x:v>
      </x:c>
      <x:c r="D154" s="36" t="str">
        <x:v>1</x:v>
      </x:c>
      <x:c r="E154" s="36" t="str">
        <x:v>0</x:v>
      </x:c>
      <x:c r="F154" s="36" t="str">
        <x:v>4</x:v>
      </x:c>
      <x:c r="G154" s="36" t="str">
        <x:v>16</x:v>
      </x:c>
      <x:c r="H154" s="36" t="str">
        <x:v>2</x:v>
      </x:c>
      <x:c r="I154" s="36" t="str">
        <x:v>2</x:v>
      </x:c>
      <x:c r="J154" s="36" t="str">
        <x:v>GP</x:v>
      </x:c>
      <x:c r="K154" s="36" t="str">
        <x:v>M</x:v>
      </x:c>
      <x:c r="L154" s="36" t="str">
        <x:v>U</x:v>
      </x:c>
      <x:c r="M154" s="36" t="str">
        <x:v>yes</x:v>
      </x:c>
      <x:c r="N154" s="36" t="n">
        <x:f>IF($J154="MS",1,0)</x:f>
        <x:v>0</x:v>
      </x:c>
      <x:c r="O154" s="36" t="n">
        <x:f>IF($K154="M",1,0)</x:f>
        <x:v>1</x:v>
      </x:c>
      <x:c r="P154" s="36" t="n">
        <x:f>IF($L154="U",1,0)</x:f>
        <x:v>1</x:v>
      </x:c>
      <x:c r="Q154" s="36" t="n">
        <x:f>IF($M154="yes",1,0)</x:f>
        <x:v>1</x:v>
      </x:c>
      <x:c r="R154" s="36" t="n">
        <x:f>'Coefficients'!$B$2+B154*'Coefficients'!$B$7+C154*'Coefficients'!$B$8+D154*'Coefficients'!$B$9+E154*'Coefficients'!$B$10+F154*'Coefficients'!$B$11+G154*'Coefficients'!$B$12+H154*'Coefficients'!$B$13+I154*'Coefficients'!$B$14+N154*'Coefficients'!$B$3+O154*'Coefficients'!$B$4+P154*'Coefficients'!$B$5+Q154*'Coefficients'!$B$6</x:f>
        <x:v>11.485510029920427</x:v>
      </x:c>
      <x:c r="S154" s="36" t="n">
        <x:f>A154-R154</x:f>
        <x:v>-0.4855100299204267</x:v>
      </x:c>
      <x:c r="T154" s="36" t="n">
        <x:f>S154^2</x:f>
        <x:v>0.23571998915333361</x:v>
      </x:c>
      <x:c r="U154" s="36" t="n">
        <x:f>ABS(S154)</x:f>
        <x:v>0.4855100299204267</x:v>
      </x:c>
      <x:c r="V154" s="36" t="n">
        <x:f>(A154-AVERAGE($A$2:$A$650))^2</x:f>
        <x:v>0.82085275201151</x:v>
      </x:c>
    </x:row>
    <x:row r="155">
      <x:c r="A155" s="36" t="str">
        <x:v>13</x:v>
      </x:c>
      <x:c r="B155" s="36" t="str">
        <x:v>13</x:v>
      </x:c>
      <x:c r="C155" s="36" t="str">
        <x:v>13</x:v>
      </x:c>
      <x:c r="D155" s="36" t="str">
        <x:v>3</x:v>
      </x:c>
      <x:c r="E155" s="36" t="str">
        <x:v>0</x:v>
      </x:c>
      <x:c r="F155" s="36" t="str">
        <x:v>2</x:v>
      </x:c>
      <x:c r="G155" s="36" t="str">
        <x:v>15</x:v>
      </x:c>
      <x:c r="H155" s="36" t="str">
        <x:v>4</x:v>
      </x:c>
      <x:c r="I155" s="36" t="str">
        <x:v>4</x:v>
      </x:c>
      <x:c r="J155" s="36" t="str">
        <x:v>GP</x:v>
      </x:c>
      <x:c r="K155" s="36" t="str">
        <x:v>F</x:v>
      </x:c>
      <x:c r="L155" s="36" t="str">
        <x:v>U</x:v>
      </x:c>
      <x:c r="M155" s="36" t="str">
        <x:v>yes</x:v>
      </x:c>
      <x:c r="N155" s="36" t="n">
        <x:f>IF($J155="MS",1,0)</x:f>
        <x:v>0</x:v>
      </x:c>
      <x:c r="O155" s="36" t="n">
        <x:f>IF($K155="M",1,0)</x:f>
        <x:v>0</x:v>
      </x:c>
      <x:c r="P155" s="36" t="n">
        <x:f>IF($L155="U",1,0)</x:f>
        <x:v>1</x:v>
      </x:c>
      <x:c r="Q155" s="36" t="n">
        <x:f>IF($M155="yes",1,0)</x:f>
        <x:v>1</x:v>
      </x:c>
      <x:c r="R155" s="36" t="n">
        <x:f>'Coefficients'!$B$2+B155*'Coefficients'!$B$7+C155*'Coefficients'!$B$8+D155*'Coefficients'!$B$9+E155*'Coefficients'!$B$10+F155*'Coefficients'!$B$11+G155*'Coefficients'!$B$12+H155*'Coefficients'!$B$13+I155*'Coefficients'!$B$14+N155*'Coefficients'!$B$3+O155*'Coefficients'!$B$4+P155*'Coefficients'!$B$5+Q155*'Coefficients'!$B$6</x:f>
        <x:v>13.540368112997266</x:v>
      </x:c>
      <x:c r="S155" s="36" t="n">
        <x:f>A155-R155</x:f>
        <x:v>-0.5403681129972657</x:v>
      </x:c>
      <x:c r="T155" s="36" t="n">
        <x:f>S155^2</x:f>
        <x:v>0.2919976975442257</x:v>
      </x:c>
      <x:c r="U155" s="36" t="n">
        <x:f>ABS(S155)</x:f>
        <x:v>0.5403681129972657</x:v>
      </x:c>
      <x:c r="V155" s="36" t="n">
        <x:f>(A155-AVERAGE($A$2:$A$650))^2</x:f>
        <x:v>1.1968157720423265</x:v>
      </x:c>
    </x:row>
    <x:row r="156">
      <x:c r="A156" s="36" t="str">
        <x:v>11</x:v>
      </x:c>
      <x:c r="B156" s="36" t="str">
        <x:v>10</x:v>
      </x:c>
      <x:c r="C156" s="36" t="str">
        <x:v>11</x:v>
      </x:c>
      <x:c r="D156" s="36" t="str">
        <x:v>1</x:v>
      </x:c>
      <x:c r="E156" s="36" t="str">
        <x:v>0</x:v>
      </x:c>
      <x:c r="F156" s="36" t="str">
        <x:v>4</x:v>
      </x:c>
      <x:c r="G156" s="36" t="str">
        <x:v>16</x:v>
      </x:c>
      <x:c r="H156" s="36" t="str">
        <x:v>1</x:v>
      </x:c>
      <x:c r="I156" s="36" t="str">
        <x:v>1</x:v>
      </x:c>
      <x:c r="J156" s="36" t="str">
        <x:v>GP</x:v>
      </x:c>
      <x:c r="K156" s="36" t="str">
        <x:v>F</x:v>
      </x:c>
      <x:c r="L156" s="36" t="str">
        <x:v>U</x:v>
      </x:c>
      <x:c r="M156" s="36" t="str">
        <x:v>yes</x:v>
      </x:c>
      <x:c r="N156" s="36" t="n">
        <x:f>IF($J156="MS",1,0)</x:f>
        <x:v>0</x:v>
      </x:c>
      <x:c r="O156" s="36" t="n">
        <x:f>IF($K156="M",1,0)</x:f>
        <x:v>0</x:v>
      </x:c>
      <x:c r="P156" s="36" t="n">
        <x:f>IF($L156="U",1,0)</x:f>
        <x:v>1</x:v>
      </x:c>
      <x:c r="Q156" s="36" t="n">
        <x:f>IF($M156="yes",1,0)</x:f>
        <x:v>1</x:v>
      </x:c>
      <x:c r="R156" s="36" t="n">
        <x:f>'Coefficients'!$B$2+B156*'Coefficients'!$B$7+C156*'Coefficients'!$B$8+D156*'Coefficients'!$B$9+E156*'Coefficients'!$B$10+F156*'Coefficients'!$B$11+G156*'Coefficients'!$B$12+H156*'Coefficients'!$B$13+I156*'Coefficients'!$B$14+N156*'Coefficients'!$B$3+O156*'Coefficients'!$B$4+P156*'Coefficients'!$B$5+Q156*'Coefficients'!$B$6</x:f>
        <x:v>11.448176172225716</x:v>
      </x:c>
      <x:c r="S156" s="36" t="n">
        <x:f>A156-R156</x:f>
        <x:v>-0.4481761722257165</x:v>
      </x:c>
      <x:c r="T156" s="36" t="n">
        <x:f>S156^2</x:f>
        <x:v>0.20086188135089508</x:v>
      </x:c>
      <x:c r="U156" s="36" t="n">
        <x:f>ABS(S156)</x:f>
        <x:v>0.4481761722257165</x:v>
      </x:c>
      <x:c r="V156" s="36" t="n">
        <x:f>(A156-AVERAGE($A$2:$A$650))^2</x:f>
        <x:v>0.82085275201151</x:v>
      </x:c>
    </x:row>
    <x:row r="157">
      <x:c r="A157" s="36" t="str">
        <x:v>6</x:v>
      </x:c>
      <x:c r="B157" s="36" t="str">
        <x:v>9</x:v>
      </x:c>
      <x:c r="C157" s="36" t="str">
        <x:v>7</x:v>
      </x:c>
      <x:c r="D157" s="36" t="str">
        <x:v>1</x:v>
      </x:c>
      <x:c r="E157" s="36" t="str">
        <x:v>0</x:v>
      </x:c>
      <x:c r="F157" s="36" t="str">
        <x:v>22</x:v>
      </x:c>
      <x:c r="G157" s="36" t="str">
        <x:v>17</x:v>
      </x:c>
      <x:c r="H157" s="36" t="str">
        <x:v>2</x:v>
      </x:c>
      <x:c r="I157" s="36" t="str">
        <x:v>1</x:v>
      </x:c>
      <x:c r="J157" s="36" t="str">
        <x:v>GP</x:v>
      </x:c>
      <x:c r="K157" s="36" t="str">
        <x:v>M</x:v>
      </x:c>
      <x:c r="L157" s="36" t="str">
        <x:v>U</x:v>
      </x:c>
      <x:c r="M157" s="36" t="str">
        <x:v>yes</x:v>
      </x:c>
      <x:c r="N157" s="36" t="n">
        <x:f>IF($J157="MS",1,0)</x:f>
        <x:v>0</x:v>
      </x:c>
      <x:c r="O157" s="36" t="n">
        <x:f>IF($K157="M",1,0)</x:f>
        <x:v>1</x:v>
      </x:c>
      <x:c r="P157" s="36" t="n">
        <x:f>IF($L157="U",1,0)</x:f>
        <x:v>1</x:v>
      </x:c>
      <x:c r="Q157" s="36" t="n">
        <x:f>IF($M157="yes",1,0)</x:f>
        <x:v>1</x:v>
      </x:c>
      <x:c r="R157" s="36" t="n">
        <x:f>'Coefficients'!$B$2+B157*'Coefficients'!$B$7+C157*'Coefficients'!$B$8+D157*'Coefficients'!$B$9+E157*'Coefficients'!$B$10+F157*'Coefficients'!$B$11+G157*'Coefficients'!$B$12+H157*'Coefficients'!$B$13+I157*'Coefficients'!$B$14+N157*'Coefficients'!$B$3+O157*'Coefficients'!$B$4+P157*'Coefficients'!$B$5+Q157*'Coefficients'!$B$6</x:f>
        <x:v>7.91586982673981</x:v>
      </x:c>
      <x:c r="S157" s="36" t="n">
        <x:f>A157-R157</x:f>
        <x:v>-1.9158698267398098</x:v>
      </x:c>
      <x:c r="T157" s="36" t="n">
        <x:f>S157^2</x:f>
        <x:v>3.6705571930120287</x:v>
      </x:c>
      <x:c r="U157" s="36" t="n">
        <x:f>ABS(S157)</x:f>
        <x:v>1.9158698267398098</x:v>
      </x:c>
      <x:c r="V157" s="36" t="n">
        <x:f>(A157-AVERAGE($A$2:$A$650))^2</x:f>
        <x:v>34.880945201934466</x:v>
      </x:c>
    </x:row>
    <x:row r="158">
      <x:c r="A158" s="36" t="str">
        <x:v>12</x:v>
      </x:c>
      <x:c r="B158" s="36" t="str">
        <x:v>12</x:v>
      </x:c>
      <x:c r="C158" s="36" t="str">
        <x:v>12</x:v>
      </x:c>
      <x:c r="D158" s="36" t="str">
        <x:v>2</x:v>
      </x:c>
      <x:c r="E158" s="36" t="str">
        <x:v>0</x:v>
      </x:c>
      <x:c r="F158" s="36" t="str">
        <x:v>0</x:v>
      </x:c>
      <x:c r="G158" s="36" t="str">
        <x:v>15</x:v>
      </x:c>
      <x:c r="H158" s="36" t="str">
        <x:v>1</x:v>
      </x:c>
      <x:c r="I158" s="36" t="str">
        <x:v>1</x:v>
      </x:c>
      <x:c r="J158" s="36" t="str">
        <x:v>GP</x:v>
      </x:c>
      <x:c r="K158" s="36" t="str">
        <x:v>F</x:v>
      </x:c>
      <x:c r="L158" s="36" t="str">
        <x:v>U</x:v>
      </x:c>
      <x:c r="M158" s="36" t="str">
        <x:v>yes</x:v>
      </x:c>
      <x:c r="N158" s="36" t="n">
        <x:f>IF($J158="MS",1,0)</x:f>
        <x:v>0</x:v>
      </x:c>
      <x:c r="O158" s="36" t="n">
        <x:f>IF($K158="M",1,0)</x:f>
        <x:v>0</x:v>
      </x:c>
      <x:c r="P158" s="36" t="n">
        <x:f>IF($L158="U",1,0)</x:f>
        <x:v>1</x:v>
      </x:c>
      <x:c r="Q158" s="36" t="n">
        <x:f>IF($M158="yes",1,0)</x:f>
        <x:v>1</x:v>
      </x:c>
      <x:c r="R158" s="36" t="n">
        <x:f>'Coefficients'!$B$2+B158*'Coefficients'!$B$7+C158*'Coefficients'!$B$8+D158*'Coefficients'!$B$9+E158*'Coefficients'!$B$10+F158*'Coefficients'!$B$11+G158*'Coefficients'!$B$12+H158*'Coefficients'!$B$13+I158*'Coefficients'!$B$14+N158*'Coefficients'!$B$3+O158*'Coefficients'!$B$4+P158*'Coefficients'!$B$5+Q158*'Coefficients'!$B$6</x:f>
        <x:v>12.544596903265663</x:v>
      </x:c>
      <x:c r="S158" s="36" t="n">
        <x:f>A158-R158</x:f>
        <x:v>-0.5445969032656635</x:v>
      </x:c>
      <x:c r="T158" s="36" t="n">
        <x:f>S158^2</x:f>
        <x:v>0.2965857870465504</x:v>
      </x:c>
      <x:c r="U158" s="36" t="n">
        <x:f>ABS(S158)</x:f>
        <x:v>0.5445969032656635</x:v>
      </x:c>
      <x:c r="V158" s="36" t="n">
        <x:f>(A158-AVERAGE($A$2:$A$650))^2</x:f>
        <x:v>0.008834262026918263</x:v>
      </x:c>
    </x:row>
    <x:row r="159">
      <x:c r="A159" s="36" t="str">
        <x:v>10</x:v>
      </x:c>
      <x:c r="B159" s="36" t="str">
        <x:v>11</x:v>
      </x:c>
      <x:c r="C159" s="36" t="str">
        <x:v>10</x:v>
      </x:c>
      <x:c r="D159" s="36" t="str">
        <x:v>1</x:v>
      </x:c>
      <x:c r="E159" s="36" t="str">
        <x:v>0</x:v>
      </x:c>
      <x:c r="F159" s="36" t="str">
        <x:v>0</x:v>
      </x:c>
      <x:c r="G159" s="36" t="str">
        <x:v>15</x:v>
      </x:c>
      <x:c r="H159" s="36" t="str">
        <x:v>2</x:v>
      </x:c>
      <x:c r="I159" s="36" t="str">
        <x:v>1</x:v>
      </x:c>
      <x:c r="J159" s="36" t="str">
        <x:v>GP</x:v>
      </x:c>
      <x:c r="K159" s="36" t="str">
        <x:v>F</x:v>
      </x:c>
      <x:c r="L159" s="36" t="str">
        <x:v>U</x:v>
      </x:c>
      <x:c r="M159" s="36" t="str">
        <x:v>no</x:v>
      </x:c>
      <x:c r="N159" s="36" t="n">
        <x:f>IF($J159="MS",1,0)</x:f>
        <x:v>0</x:v>
      </x:c>
      <x:c r="O159" s="36" t="n">
        <x:f>IF($K159="M",1,0)</x:f>
        <x:v>0</x:v>
      </x:c>
      <x:c r="P159" s="36" t="n">
        <x:f>IF($L159="U",1,0)</x:f>
        <x:v>1</x:v>
      </x:c>
      <x:c r="Q159" s="36" t="n">
        <x:f>IF($M159="yes",1,0)</x:f>
        <x:v>0</x:v>
      </x:c>
      <x:c r="R159" s="36" t="n">
        <x:f>'Coefficients'!$B$2+B159*'Coefficients'!$B$7+C159*'Coefficients'!$B$8+D159*'Coefficients'!$B$9+E159*'Coefficients'!$B$10+F159*'Coefficients'!$B$11+G159*'Coefficients'!$B$12+H159*'Coefficients'!$B$13+I159*'Coefficients'!$B$14+N159*'Coefficients'!$B$3+O159*'Coefficients'!$B$4+P159*'Coefficients'!$B$5+Q159*'Coefficients'!$B$6</x:f>
        <x:v>10.35599893780004</x:v>
      </x:c>
      <x:c r="S159" s="36" t="n">
        <x:f>A159-R159</x:f>
        <x:v>-0.3559989378000399</x:v>
      </x:c>
      <x:c r="T159" s="36" t="n">
        <x:f>S159^2</x:f>
        <x:v>0.12673524371475667</x:v>
      </x:c>
      <x:c r="U159" s="36" t="n">
        <x:f>ABS(S159)</x:f>
        <x:v>0.3559989378000399</x:v>
      </x:c>
      <x:c r="V159" s="36" t="n">
        <x:f>(A159-AVERAGE($A$2:$A$650))^2</x:f>
        <x:v>3.6328712419961016</x:v>
      </x:c>
    </x:row>
    <x:row r="160">
      <x:c r="A160" s="36" t="str">
        <x:v>11</x:v>
      </x:c>
      <x:c r="B160" s="36" t="str">
        <x:v>11</x:v>
      </x:c>
      <x:c r="C160" s="36" t="str">
        <x:v>11</x:v>
      </x:c>
      <x:c r="D160" s="36" t="str">
        <x:v>2</x:v>
      </x:c>
      <x:c r="E160" s="36" t="str">
        <x:v>1</x:v>
      </x:c>
      <x:c r="F160" s="36" t="str">
        <x:v>2</x:v>
      </x:c>
      <x:c r="G160" s="36" t="str">
        <x:v>15</x:v>
      </x:c>
      <x:c r="H160" s="36" t="str">
        <x:v>3</x:v>
      </x:c>
      <x:c r="I160" s="36" t="str">
        <x:v>2</x:v>
      </x:c>
      <x:c r="J160" s="36" t="str">
        <x:v>GP</x:v>
      </x:c>
      <x:c r="K160" s="36" t="str">
        <x:v>F</x:v>
      </x:c>
      <x:c r="L160" s="36" t="str">
        <x:v>U</x:v>
      </x:c>
      <x:c r="M160" s="36" t="str">
        <x:v>yes</x:v>
      </x:c>
      <x:c r="N160" s="36" t="n">
        <x:f>IF($J160="MS",1,0)</x:f>
        <x:v>0</x:v>
      </x:c>
      <x:c r="O160" s="36" t="n">
        <x:f>IF($K160="M",1,0)</x:f>
        <x:v>0</x:v>
      </x:c>
      <x:c r="P160" s="36" t="n">
        <x:f>IF($L160="U",1,0)</x:f>
        <x:v>1</x:v>
      </x:c>
      <x:c r="Q160" s="36" t="n">
        <x:f>IF($M160="yes",1,0)</x:f>
        <x:v>1</x:v>
      </x:c>
      <x:c r="R160" s="36" t="n">
        <x:f>'Coefficients'!$B$2+B160*'Coefficients'!$B$7+C160*'Coefficients'!$B$8+D160*'Coefficients'!$B$9+E160*'Coefficients'!$B$10+F160*'Coefficients'!$B$11+G160*'Coefficients'!$B$12+H160*'Coefficients'!$B$13+I160*'Coefficients'!$B$14+N160*'Coefficients'!$B$3+O160*'Coefficients'!$B$4+P160*'Coefficients'!$B$5+Q160*'Coefficients'!$B$6</x:f>
        <x:v>11.262599535249068</x:v>
      </x:c>
      <x:c r="S160" s="36" t="n">
        <x:f>A160-R160</x:f>
        <x:v>-0.262599535249068</x:v>
      </x:c>
      <x:c r="T160" s="36" t="n">
        <x:f>S160^2</x:f>
        <x:v>0.0689585159130265</x:v>
      </x:c>
      <x:c r="U160" s="36" t="n">
        <x:f>ABS(S160)</x:f>
        <x:v>0.262599535249068</x:v>
      </x:c>
      <x:c r="V160" s="36" t="n">
        <x:f>(A160-AVERAGE($A$2:$A$650))^2</x:f>
        <x:v>0.82085275201151</x:v>
      </x:c>
    </x:row>
    <x:row r="161">
      <x:c r="A161" s="36" t="str">
        <x:v>13</x:v>
      </x:c>
      <x:c r="B161" s="36" t="str">
        <x:v>13</x:v>
      </x:c>
      <x:c r="C161" s="36" t="str">
        <x:v>12</x:v>
      </x:c>
      <x:c r="D161" s="36" t="str">
        <x:v>2</x:v>
      </x:c>
      <x:c r="E161" s="36" t="str">
        <x:v>0</x:v>
      </x:c>
      <x:c r="F161" s="36" t="str">
        <x:v>6</x:v>
      </x:c>
      <x:c r="G161" s="36" t="str">
        <x:v>15</x:v>
      </x:c>
      <x:c r="H161" s="36" t="str">
        <x:v>1</x:v>
      </x:c>
      <x:c r="I161" s="36" t="str">
        <x:v>2</x:v>
      </x:c>
      <x:c r="J161" s="36" t="str">
        <x:v>GP</x:v>
      </x:c>
      <x:c r="K161" s="36" t="str">
        <x:v>F</x:v>
      </x:c>
      <x:c r="L161" s="36" t="str">
        <x:v>U</x:v>
      </x:c>
      <x:c r="M161" s="36" t="str">
        <x:v>yes</x:v>
      </x:c>
      <x:c r="N161" s="36" t="n">
        <x:f>IF($J161="MS",1,0)</x:f>
        <x:v>0</x:v>
      </x:c>
      <x:c r="O161" s="36" t="n">
        <x:f>IF($K161="M",1,0)</x:f>
        <x:v>0</x:v>
      </x:c>
      <x:c r="P161" s="36" t="n">
        <x:f>IF($L161="U",1,0)</x:f>
        <x:v>1</x:v>
      </x:c>
      <x:c r="Q161" s="36" t="n">
        <x:f>IF($M161="yes",1,0)</x:f>
        <x:v>1</x:v>
      </x:c>
      <x:c r="R161" s="36" t="n">
        <x:f>'Coefficients'!$B$2+B161*'Coefficients'!$B$7+C161*'Coefficients'!$B$8+D161*'Coefficients'!$B$9+E161*'Coefficients'!$B$10+F161*'Coefficients'!$B$11+G161*'Coefficients'!$B$12+H161*'Coefficients'!$B$13+I161*'Coefficients'!$B$14+N161*'Coefficients'!$B$3+O161*'Coefficients'!$B$4+P161*'Coefficients'!$B$5+Q161*'Coefficients'!$B$6</x:f>
        <x:v>12.801932654572623</x:v>
      </x:c>
      <x:c r="S161" s="36" t="n">
        <x:f>A161-R161</x:f>
        <x:v>0.19806734542737736</x:v>
      </x:c>
      <x:c r="T161" s="36" t="n">
        <x:f>S161^2</x:f>
        <x:v>0.039230673324648024</x:v>
      </x:c>
      <x:c r="U161" s="36" t="n">
        <x:f>ABS(S161)</x:f>
        <x:v>0.19806734542737736</x:v>
      </x:c>
      <x:c r="V161" s="36" t="n">
        <x:f>(A161-AVERAGE($A$2:$A$650))^2</x:f>
        <x:v>1.1968157720423265</x:v>
      </x:c>
    </x:row>
    <x:row r="162">
      <x:c r="A162" s="36" t="str">
        <x:v>11</x:v>
      </x:c>
      <x:c r="B162" s="36" t="str">
        <x:v>11</x:v>
      </x:c>
      <x:c r="C162" s="36" t="str">
        <x:v>11</x:v>
      </x:c>
      <x:c r="D162" s="36" t="str">
        <x:v>2</x:v>
      </x:c>
      <x:c r="E162" s="36" t="str">
        <x:v>0</x:v>
      </x:c>
      <x:c r="F162" s="36" t="str">
        <x:v>6</x:v>
      </x:c>
      <x:c r="G162" s="36" t="str">
        <x:v>15</x:v>
      </x:c>
      <x:c r="H162" s="36" t="str">
        <x:v>1</x:v>
      </x:c>
      <x:c r="I162" s="36" t="str">
        <x:v>2</x:v>
      </x:c>
      <x:c r="J162" s="36" t="str">
        <x:v>GP</x:v>
      </x:c>
      <x:c r="K162" s="36" t="str">
        <x:v>F</x:v>
      </x:c>
      <x:c r="L162" s="36" t="str">
        <x:v>U</x:v>
      </x:c>
      <x:c r="M162" s="36" t="str">
        <x:v>yes</x:v>
      </x:c>
      <x:c r="N162" s="36" t="n">
        <x:f>IF($J162="MS",1,0)</x:f>
        <x:v>0</x:v>
      </x:c>
      <x:c r="O162" s="36" t="n">
        <x:f>IF($K162="M",1,0)</x:f>
        <x:v>0</x:v>
      </x:c>
      <x:c r="P162" s="36" t="n">
        <x:f>IF($L162="U",1,0)</x:f>
        <x:v>1</x:v>
      </x:c>
      <x:c r="Q162" s="36" t="n">
        <x:f>IF($M162="yes",1,0)</x:f>
        <x:v>1</x:v>
      </x:c>
      <x:c r="R162" s="36" t="n">
        <x:f>'Coefficients'!$B$2+B162*'Coefficients'!$B$7+C162*'Coefficients'!$B$8+D162*'Coefficients'!$B$9+E162*'Coefficients'!$B$10+F162*'Coefficients'!$B$11+G162*'Coefficients'!$B$12+H162*'Coefficients'!$B$13+I162*'Coefficients'!$B$14+N162*'Coefficients'!$B$3+O162*'Coefficients'!$B$4+P162*'Coefficients'!$B$5+Q162*'Coefficients'!$B$6</x:f>
        <x:v>11.66023453476074</x:v>
      </x:c>
      <x:c r="S162" s="36" t="n">
        <x:f>A162-R162</x:f>
        <x:v>-0.6602345347607397</x:v>
      </x:c>
      <x:c r="T162" s="36" t="n">
        <x:f>S162^2</x:f>
        <x:v>0.43590964089073037</x:v>
      </x:c>
      <x:c r="U162" s="36" t="n">
        <x:f>ABS(S162)</x:f>
        <x:v>0.6602345347607397</x:v>
      </x:c>
      <x:c r="V162" s="36" t="n">
        <x:f>(A162-AVERAGE($A$2:$A$650))^2</x:f>
        <x:v>0.82085275201151</x:v>
      </x:c>
    </x:row>
    <x:row r="163">
      <x:c r="A163" s="36" t="str">
        <x:v>8</x:v>
      </x:c>
      <x:c r="B163" s="36" t="str">
        <x:v>9</x:v>
      </x:c>
      <x:c r="C163" s="36" t="str">
        <x:v>9</x:v>
      </x:c>
      <x:c r="D163" s="36" t="str">
        <x:v>1</x:v>
      </x:c>
      <x:c r="E163" s="36" t="str">
        <x:v>0</x:v>
      </x:c>
      <x:c r="F163" s="36" t="str">
        <x:v>16</x:v>
      </x:c>
      <x:c r="G163" s="36" t="str">
        <x:v>16</x:v>
      </x:c>
      <x:c r="H163" s="36" t="str">
        <x:v>4</x:v>
      </x:c>
      <x:c r="I163" s="36" t="str">
        <x:v>4</x:v>
      </x:c>
      <x:c r="J163" s="36" t="str">
        <x:v>GP</x:v>
      </x:c>
      <x:c r="K163" s="36" t="str">
        <x:v>M</x:v>
      </x:c>
      <x:c r="L163" s="36" t="str">
        <x:v>U</x:v>
      </x:c>
      <x:c r="M163" s="36" t="str">
        <x:v>no</x:v>
      </x:c>
      <x:c r="N163" s="36" t="n">
        <x:f>IF($J163="MS",1,0)</x:f>
        <x:v>0</x:v>
      </x:c>
      <x:c r="O163" s="36" t="n">
        <x:f>IF($K163="M",1,0)</x:f>
        <x:v>1</x:v>
      </x:c>
      <x:c r="P163" s="36" t="n">
        <x:f>IF($L163="U",1,0)</x:f>
        <x:v>1</x:v>
      </x:c>
      <x:c r="Q163" s="36" t="n">
        <x:f>IF($M163="yes",1,0)</x:f>
        <x:v>0</x:v>
      </x:c>
      <x:c r="R163" s="36" t="n">
        <x:f>'Coefficients'!$B$2+B163*'Coefficients'!$B$7+C163*'Coefficients'!$B$8+D163*'Coefficients'!$B$9+E163*'Coefficients'!$B$10+F163*'Coefficients'!$B$11+G163*'Coefficients'!$B$12+H163*'Coefficients'!$B$13+I163*'Coefficients'!$B$14+N163*'Coefficients'!$B$3+O163*'Coefficients'!$B$4+P163*'Coefficients'!$B$5+Q163*'Coefficients'!$B$6</x:f>
        <x:v>9.291357766359617</x:v>
      </x:c>
      <x:c r="S163" s="36" t="n">
        <x:f>A163-R163</x:f>
        <x:v>-1.2913577663596172</x:v>
      </x:c>
      <x:c r="T163" s="36" t="n">
        <x:f>S163^2</x:f>
        <x:v>1.6676048807372996</x:v>
      </x:c>
      <x:c r="U163" s="36" t="n">
        <x:f>ABS(S163)</x:f>
        <x:v>1.2913577663596172</x:v>
      </x:c>
      <x:c r="V163" s="36" t="n">
        <x:f>(A163-AVERAGE($A$2:$A$650))^2</x:f>
        <x:v>15.256908221965285</x:v>
      </x:c>
    </x:row>
    <x:row r="164">
      <x:c r="A164" s="36" t="str">
        <x:v>11</x:v>
      </x:c>
      <x:c r="B164" s="36" t="str">
        <x:v>12</x:v>
      </x:c>
      <x:c r="C164" s="36" t="str">
        <x:v>11</x:v>
      </x:c>
      <x:c r="D164" s="36" t="str">
        <x:v>1</x:v>
      </x:c>
      <x:c r="E164" s="36" t="str">
        <x:v>0</x:v>
      </x:c>
      <x:c r="F164" s="36" t="str">
        <x:v>0</x:v>
      </x:c>
      <x:c r="G164" s="36" t="str">
        <x:v>15</x:v>
      </x:c>
      <x:c r="H164" s="36" t="str">
        <x:v>2</x:v>
      </x:c>
      <x:c r="I164" s="36" t="str">
        <x:v>1</x:v>
      </x:c>
      <x:c r="J164" s="36" t="str">
        <x:v>GP</x:v>
      </x:c>
      <x:c r="K164" s="36" t="str">
        <x:v>M</x:v>
      </x:c>
      <x:c r="L164" s="36" t="str">
        <x:v>U</x:v>
      </x:c>
      <x:c r="M164" s="36" t="str">
        <x:v>yes</x:v>
      </x:c>
      <x:c r="N164" s="36" t="n">
        <x:f>IF($J164="MS",1,0)</x:f>
        <x:v>0</x:v>
      </x:c>
      <x:c r="O164" s="36" t="n">
        <x:f>IF($K164="M",1,0)</x:f>
        <x:v>1</x:v>
      </x:c>
      <x:c r="P164" s="36" t="n">
        <x:f>IF($L164="U",1,0)</x:f>
        <x:v>1</x:v>
      </x:c>
      <x:c r="Q164" s="36" t="n">
        <x:f>IF($M164="yes",1,0)</x:f>
        <x:v>1</x:v>
      </x:c>
      <x:c r="R164" s="36" t="n">
        <x:f>'Coefficients'!$B$2+B164*'Coefficients'!$B$7+C164*'Coefficients'!$B$8+D164*'Coefficients'!$B$9+E164*'Coefficients'!$B$10+F164*'Coefficients'!$B$11+G164*'Coefficients'!$B$12+H164*'Coefficients'!$B$13+I164*'Coefficients'!$B$14+N164*'Coefficients'!$B$3+O164*'Coefficients'!$B$4+P164*'Coefficients'!$B$5+Q164*'Coefficients'!$B$6</x:f>
        <x:v>11.36470944647225</x:v>
      </x:c>
      <x:c r="S164" s="36" t="n">
        <x:f>A164-R164</x:f>
        <x:v>-0.3647094464722507</x:v>
      </x:c>
      <x:c r="T164" s="36" t="n">
        <x:f>S164^2</x:f>
        <x:v>0.1330129803460955</x:v>
      </x:c>
      <x:c r="U164" s="36" t="n">
        <x:f>ABS(S164)</x:f>
        <x:v>0.3647094464722507</x:v>
      </x:c>
      <x:c r="V164" s="36" t="n">
        <x:f>(A164-AVERAGE($A$2:$A$650))^2</x:f>
        <x:v>0.82085275201151</x:v>
      </x:c>
    </x:row>
    <x:row r="165">
      <x:c r="A165" s="36" t="str">
        <x:v>0</x:v>
      </x:c>
      <x:c r="B165" s="36" t="str">
        <x:v>11</x:v>
      </x:c>
      <x:c r="C165" s="36" t="str">
        <x:v>9</x:v>
      </x:c>
      <x:c r="D165" s="36" t="str">
        <x:v>1</x:v>
      </x:c>
      <x:c r="E165" s="36" t="str">
        <x:v>2</x:v>
      </x:c>
      <x:c r="F165" s="36" t="str">
        <x:v>0</x:v>
      </x:c>
      <x:c r="G165" s="36" t="str">
        <x:v>18</x:v>
      </x:c>
      <x:c r="H165" s="36" t="str">
        <x:v>1</x:v>
      </x:c>
      <x:c r="I165" s="36" t="str">
        <x:v>1</x:v>
      </x:c>
      <x:c r="J165" s="36" t="str">
        <x:v>GP</x:v>
      </x:c>
      <x:c r="K165" s="36" t="str">
        <x:v>M</x:v>
      </x:c>
      <x:c r="L165" s="36" t="str">
        <x:v>U</x:v>
      </x:c>
      <x:c r="M165" s="36" t="str">
        <x:v>no</x:v>
      </x:c>
      <x:c r="N165" s="36" t="n">
        <x:f>IF($J165="MS",1,0)</x:f>
        <x:v>0</x:v>
      </x:c>
      <x:c r="O165" s="36" t="n">
        <x:f>IF($K165="M",1,0)</x:f>
        <x:v>1</x:v>
      </x:c>
      <x:c r="P165" s="36" t="n">
        <x:f>IF($L165="U",1,0)</x:f>
        <x:v>1</x:v>
      </x:c>
      <x:c r="Q165" s="36" t="n">
        <x:f>IF($M165="yes",1,0)</x:f>
        <x:v>0</x:v>
      </x:c>
      <x:c r="R165" s="36" t="n">
        <x:f>'Coefficients'!$B$2+B165*'Coefficients'!$B$7+C165*'Coefficients'!$B$8+D165*'Coefficients'!$B$9+E165*'Coefficients'!$B$10+F165*'Coefficients'!$B$11+G165*'Coefficients'!$B$12+H165*'Coefficients'!$B$13+I165*'Coefficients'!$B$14+N165*'Coefficients'!$B$3+O165*'Coefficients'!$B$4+P165*'Coefficients'!$B$5+Q165*'Coefficients'!$B$6</x:f>
        <x:v>8.999134132465977</x:v>
      </x:c>
      <x:c r="S165" s="36" t="n">
        <x:f>A165-R165</x:f>
        <x:v>-8.999134132465977</x:v>
      </x:c>
      <x:c r="T165" s="36" t="n">
        <x:f>S165^2</x:f>
        <x:v>80.98441513411419</x:v>
      </x:c>
      <x:c r="U165" s="36" t="n">
        <x:f>ABS(S165)</x:f>
        <x:v>8.999134132465977</x:v>
      </x:c>
      <x:c r="V165" s="36" t="n">
        <x:f>(A165-AVERAGE($A$2:$A$650))^2</x:f>
        <x:v>141.75305614184202</x:v>
      </x:c>
    </x:row>
    <x:row r="166">
      <x:c r="A166" s="36" t="str">
        <x:v>10</x:v>
      </x:c>
      <x:c r="B166" s="36" t="str">
        <x:v>9</x:v>
      </x:c>
      <x:c r="C166" s="36" t="str">
        <x:v>10</x:v>
      </x:c>
      <x:c r="D166" s="36" t="str">
        <x:v>1</x:v>
      </x:c>
      <x:c r="E166" s="36" t="str">
        <x:v>1</x:v>
      </x:c>
      <x:c r="F166" s="36" t="str">
        <x:v>6</x:v>
      </x:c>
      <x:c r="G166" s="36" t="str">
        <x:v>16</x:v>
      </x:c>
      <x:c r="H166" s="36" t="str">
        <x:v>2</x:v>
      </x:c>
      <x:c r="I166" s="36" t="str">
        <x:v>1</x:v>
      </x:c>
      <x:c r="J166" s="36" t="str">
        <x:v>GP</x:v>
      </x:c>
      <x:c r="K166" s="36" t="str">
        <x:v>M</x:v>
      </x:c>
      <x:c r="L166" s="36" t="str">
        <x:v>U</x:v>
      </x:c>
      <x:c r="M166" s="36" t="str">
        <x:v>yes</x:v>
      </x:c>
      <x:c r="N166" s="36" t="n">
        <x:f>IF($J166="MS",1,0)</x:f>
        <x:v>0</x:v>
      </x:c>
      <x:c r="O166" s="36" t="n">
        <x:f>IF($K166="M",1,0)</x:f>
        <x:v>1</x:v>
      </x:c>
      <x:c r="P166" s="36" t="n">
        <x:f>IF($L166="U",1,0)</x:f>
        <x:v>1</x:v>
      </x:c>
      <x:c r="Q166" s="36" t="n">
        <x:f>IF($M166="yes",1,0)</x:f>
        <x:v>1</x:v>
      </x:c>
      <x:c r="R166" s="36" t="n">
        <x:f>'Coefficients'!$B$2+B166*'Coefficients'!$B$7+C166*'Coefficients'!$B$8+D166*'Coefficients'!$B$9+E166*'Coefficients'!$B$10+F166*'Coefficients'!$B$11+G166*'Coefficients'!$B$12+H166*'Coefficients'!$B$13+I166*'Coefficients'!$B$14+N166*'Coefficients'!$B$3+O166*'Coefficients'!$B$4+P166*'Coefficients'!$B$5+Q166*'Coefficients'!$B$6</x:f>
        <x:v>10.013909610112162</x:v>
      </x:c>
      <x:c r="S166" s="36" t="n">
        <x:f>A166-R166</x:f>
        <x:v>-0.01390961011216163</x:v>
      </x:c>
      <x:c r="T166" s="36" t="n">
        <x:f>S166^2</x:f>
        <x:v>0.00019347725347234907</x:v>
      </x:c>
      <x:c r="U166" s="36" t="n">
        <x:f>ABS(S166)</x:f>
        <x:v>0.01390961011216163</x:v>
      </x:c>
      <x:c r="V166" s="36" t="n">
        <x:f>(A166-AVERAGE($A$2:$A$650))^2</x:f>
        <x:v>3.6328712419961016</x:v>
      </x:c>
    </x:row>
    <x:row r="167">
      <x:c r="A167" s="36" t="str">
        <x:v>13</x:v>
      </x:c>
      <x:c r="B167" s="36" t="str">
        <x:v>13</x:v>
      </x:c>
      <x:c r="C167" s="36" t="str">
        <x:v>13</x:v>
      </x:c>
      <x:c r="D167" s="36" t="str">
        <x:v>3</x:v>
      </x:c>
      <x:c r="E167" s="36" t="str">
        <x:v>0</x:v>
      </x:c>
      <x:c r="F167" s="36" t="str">
        <x:v>2</x:v>
      </x:c>
      <x:c r="G167" s="36" t="str">
        <x:v>15</x:v>
      </x:c>
      <x:c r="H167" s="36" t="str">
        <x:v>3</x:v>
      </x:c>
      <x:c r="I167" s="36" t="str">
        <x:v>3</x:v>
      </x:c>
      <x:c r="J167" s="36" t="str">
        <x:v>GP</x:v>
      </x:c>
      <x:c r="K167" s="36" t="str">
        <x:v>F</x:v>
      </x:c>
      <x:c r="L167" s="36" t="str">
        <x:v>R</x:v>
      </x:c>
      <x:c r="M167" s="36" t="str">
        <x:v>yes</x:v>
      </x:c>
      <x:c r="N167" s="36" t="n">
        <x:f>IF($J167="MS",1,0)</x:f>
        <x:v>0</x:v>
      </x:c>
      <x:c r="O167" s="36" t="n">
        <x:f>IF($K167="M",1,0)</x:f>
        <x:v>0</x:v>
      </x:c>
      <x:c r="P167" s="36" t="n">
        <x:f>IF($L167="U",1,0)</x:f>
        <x:v>0</x:v>
      </x:c>
      <x:c r="Q167" s="36" t="n">
        <x:f>IF($M167="yes",1,0)</x:f>
        <x:v>1</x:v>
      </x:c>
      <x:c r="R167" s="36" t="n">
        <x:f>'Coefficients'!$B$2+B167*'Coefficients'!$B$7+C167*'Coefficients'!$B$8+D167*'Coefficients'!$B$9+E167*'Coefficients'!$B$10+F167*'Coefficients'!$B$11+G167*'Coefficients'!$B$12+H167*'Coefficients'!$B$13+I167*'Coefficients'!$B$14+N167*'Coefficients'!$B$3+O167*'Coefficients'!$B$4+P167*'Coefficients'!$B$5+Q167*'Coefficients'!$B$6</x:f>
        <x:v>13.46911317664866</x:v>
      </x:c>
      <x:c r="S167" s="36" t="n">
        <x:f>A167-R167</x:f>
        <x:v>-0.46911317664866026</x:v>
      </x:c>
      <x:c r="T167" s="36" t="n">
        <x:f>S167^2</x:f>
        <x:v>0.22006717250539712</x:v>
      </x:c>
      <x:c r="U167" s="36" t="n">
        <x:f>ABS(S167)</x:f>
        <x:v>0.46911317664866026</x:v>
      </x:c>
      <x:c r="V167" s="36" t="n">
        <x:f>(A167-AVERAGE($A$2:$A$650))^2</x:f>
        <x:v>1.1968157720423265</x:v>
      </x:c>
    </x:row>
    <x:row r="168">
      <x:c r="A168" s="36" t="str">
        <x:v>11</x:v>
      </x:c>
      <x:c r="B168" s="36" t="str">
        <x:v>11</x:v>
      </x:c>
      <x:c r="C168" s="36" t="str">
        <x:v>9</x:v>
      </x:c>
      <x:c r="D168" s="36" t="str">
        <x:v>1</x:v>
      </x:c>
      <x:c r="E168" s="36" t="str">
        <x:v>0</x:v>
      </x:c>
      <x:c r="F168" s="36" t="str">
        <x:v>6</x:v>
      </x:c>
      <x:c r="G168" s="36" t="str">
        <x:v>19</x:v>
      </x:c>
      <x:c r="H168" s="36" t="str">
        <x:v>3</x:v>
      </x:c>
      <x:c r="I168" s="36" t="str">
        <x:v>2</x:v>
      </x:c>
      <x:c r="J168" s="36" t="str">
        <x:v>GP</x:v>
      </x:c>
      <x:c r="K168" s="36" t="str">
        <x:v>M</x:v>
      </x:c>
      <x:c r="L168" s="36" t="str">
        <x:v>U</x:v>
      </x:c>
      <x:c r="M168" s="36" t="str">
        <x:v>no</x:v>
      </x:c>
      <x:c r="N168" s="36" t="n">
        <x:f>IF($J168="MS",1,0)</x:f>
        <x:v>0</x:v>
      </x:c>
      <x:c r="O168" s="36" t="n">
        <x:f>IF($K168="M",1,0)</x:f>
        <x:v>1</x:v>
      </x:c>
      <x:c r="P168" s="36" t="n">
        <x:f>IF($L168="U",1,0)</x:f>
        <x:v>1</x:v>
      </x:c>
      <x:c r="Q168" s="36" t="n">
        <x:f>IF($M168="yes",1,0)</x:f>
        <x:v>0</x:v>
      </x:c>
      <x:c r="R168" s="36" t="n">
        <x:f>'Coefficients'!$B$2+B168*'Coefficients'!$B$7+C168*'Coefficients'!$B$8+D168*'Coefficients'!$B$9+E168*'Coefficients'!$B$10+F168*'Coefficients'!$B$11+G168*'Coefficients'!$B$12+H168*'Coefficients'!$B$13+I168*'Coefficients'!$B$14+N168*'Coefficients'!$B$3+O168*'Coefficients'!$B$4+P168*'Coefficients'!$B$5+Q168*'Coefficients'!$B$6</x:f>
        <x:v>9.4847987059943</x:v>
      </x:c>
      <x:c r="S168" s="36" t="n">
        <x:f>A168-R168</x:f>
        <x:v>1.5152012940056991</x:v>
      </x:c>
      <x:c r="T168" s="36" t="n">
        <x:f>S168^2</x:f>
        <x:v>2.295834961356545</x:v>
      </x:c>
      <x:c r="U168" s="36" t="n">
        <x:f>ABS(S168)</x:f>
        <x:v>1.5152012940056991</x:v>
      </x:c>
      <x:c r="V168" s="36" t="n">
        <x:f>(A168-AVERAGE($A$2:$A$650))^2</x:f>
        <x:v>0.82085275201151</x:v>
      </x:c>
    </x:row>
    <x:row r="169">
      <x:c r="A169" s="36" t="str">
        <x:v>13</x:v>
      </x:c>
      <x:c r="B169" s="36" t="str">
        <x:v>13</x:v>
      </x:c>
      <x:c r="C169" s="36" t="str">
        <x:v>13</x:v>
      </x:c>
      <x:c r="D169" s="36" t="str">
        <x:v>1</x:v>
      </x:c>
      <x:c r="E169" s="36" t="str">
        <x:v>0</x:v>
      </x:c>
      <x:c r="F169" s="36" t="str">
        <x:v>0</x:v>
      </x:c>
      <x:c r="G169" s="36" t="str">
        <x:v>17</x:v>
      </x:c>
      <x:c r="H169" s="36" t="str">
        <x:v>4</x:v>
      </x:c>
      <x:c r="I169" s="36" t="str">
        <x:v>4</x:v>
      </x:c>
      <x:c r="J169" s="36" t="str">
        <x:v>GP</x:v>
      </x:c>
      <x:c r="K169" s="36" t="str">
        <x:v>F</x:v>
      </x:c>
      <x:c r="L169" s="36" t="str">
        <x:v>U</x:v>
      </x:c>
      <x:c r="M169" s="36" t="str">
        <x:v>yes</x:v>
      </x:c>
      <x:c r="N169" s="36" t="n">
        <x:f>IF($J169="MS",1,0)</x:f>
        <x:v>0</x:v>
      </x:c>
      <x:c r="O169" s="36" t="n">
        <x:f>IF($K169="M",1,0)</x:f>
        <x:v>0</x:v>
      </x:c>
      <x:c r="P169" s="36" t="n">
        <x:f>IF($L169="U",1,0)</x:f>
        <x:v>1</x:v>
      </x:c>
      <x:c r="Q169" s="36" t="n">
        <x:f>IF($M169="yes",1,0)</x:f>
        <x:v>1</x:v>
      </x:c>
      <x:c r="R169" s="36" t="n">
        <x:f>'Coefficients'!$B$2+B169*'Coefficients'!$B$7+C169*'Coefficients'!$B$8+D169*'Coefficients'!$B$9+E169*'Coefficients'!$B$10+F169*'Coefficients'!$B$11+G169*'Coefficients'!$B$12+H169*'Coefficients'!$B$13+I169*'Coefficients'!$B$14+N169*'Coefficients'!$B$3+O169*'Coefficients'!$B$4+P169*'Coefficients'!$B$5+Q169*'Coefficients'!$B$6</x:f>
        <x:v>13.449323109366626</x:v>
      </x:c>
      <x:c r="S169" s="36" t="n">
        <x:f>A169-R169</x:f>
        <x:v>-0.4493231093666257</x:v>
      </x:c>
      <x:c r="T169" s="36" t="n">
        <x:f>S169^2</x:f>
        <x:v>0.20189125661089266</x:v>
      </x:c>
      <x:c r="U169" s="36" t="n">
        <x:f>ABS(S169)</x:f>
        <x:v>0.4493231093666257</x:v>
      </x:c>
      <x:c r="V169" s="36" t="n">
        <x:f>(A169-AVERAGE($A$2:$A$650))^2</x:f>
        <x:v>1.1968157720423265</x:v>
      </x:c>
    </x:row>
    <x:row r="170">
      <x:c r="A170" s="36" t="str">
        <x:v>8</x:v>
      </x:c>
      <x:c r="B170" s="36" t="str">
        <x:v>7</x:v>
      </x:c>
      <x:c r="C170" s="36" t="str">
        <x:v>8</x:v>
      </x:c>
      <x:c r="D170" s="36" t="str">
        <x:v>2</x:v>
      </x:c>
      <x:c r="E170" s="36" t="str">
        <x:v>0</x:v>
      </x:c>
      <x:c r="F170" s="36" t="str">
        <x:v>0</x:v>
      </x:c>
      <x:c r="G170" s="36" t="str">
        <x:v>15</x:v>
      </x:c>
      <x:c r="H170" s="36" t="str">
        <x:v>2</x:v>
      </x:c>
      <x:c r="I170" s="36" t="str">
        <x:v>3</x:v>
      </x:c>
      <x:c r="J170" s="36" t="str">
        <x:v>GP</x:v>
      </x:c>
      <x:c r="K170" s="36" t="str">
        <x:v>M</x:v>
      </x:c>
      <x:c r="L170" s="36" t="str">
        <x:v>R</x:v>
      </x:c>
      <x:c r="M170" s="36" t="str">
        <x:v>yes</x:v>
      </x:c>
      <x:c r="N170" s="36" t="n">
        <x:f>IF($J170="MS",1,0)</x:f>
        <x:v>0</x:v>
      </x:c>
      <x:c r="O170" s="36" t="n">
        <x:f>IF($K170="M",1,0)</x:f>
        <x:v>1</x:v>
      </x:c>
      <x:c r="P170" s="36" t="n">
        <x:f>IF($L170="U",1,0)</x:f>
        <x:v>0</x:v>
      </x:c>
      <x:c r="Q170" s="36" t="n">
        <x:f>IF($M170="yes",1,0)</x:f>
        <x:v>1</x:v>
      </x:c>
      <x:c r="R170" s="36" t="n">
        <x:f>'Coefficients'!$B$2+B170*'Coefficients'!$B$7+C170*'Coefficients'!$B$8+D170*'Coefficients'!$B$9+E170*'Coefficients'!$B$10+F170*'Coefficients'!$B$11+G170*'Coefficients'!$B$12+H170*'Coefficients'!$B$13+I170*'Coefficients'!$B$14+N170*'Coefficients'!$B$3+O170*'Coefficients'!$B$4+P170*'Coefficients'!$B$5+Q170*'Coefficients'!$B$6</x:f>
        <x:v>8.055794501836765</x:v>
      </x:c>
      <x:c r="S170" s="36" t="n">
        <x:f>A170-R170</x:f>
        <x:v>-0.05579450183676471</x:v>
      </x:c>
      <x:c r="T170" s="36" t="n">
        <x:f>S170^2</x:f>
        <x:v>0.0031130264352127405</x:v>
      </x:c>
      <x:c r="U170" s="36" t="n">
        <x:f>ABS(S170)</x:f>
        <x:v>0.05579450183676471</x:v>
      </x:c>
      <x:c r="V170" s="36" t="n">
        <x:f>(A170-AVERAGE($A$2:$A$650))^2</x:f>
        <x:v>15.256908221965285</x:v>
      </x:c>
    </x:row>
    <x:row r="171">
      <x:c r="A171" s="36" t="str">
        <x:v>10</x:v>
      </x:c>
      <x:c r="B171" s="36" t="str">
        <x:v>9</x:v>
      </x:c>
      <x:c r="C171" s="36" t="str">
        <x:v>8</x:v>
      </x:c>
      <x:c r="D171" s="36" t="str">
        <x:v>1</x:v>
      </x:c>
      <x:c r="E171" s="36" t="str">
        <x:v>3</x:v>
      </x:c>
      <x:c r="F171" s="36" t="str">
        <x:v>14</x:v>
      </x:c>
      <x:c r="G171" s="36" t="str">
        <x:v>17</x:v>
      </x:c>
      <x:c r="H171" s="36" t="str">
        <x:v>1</x:v>
      </x:c>
      <x:c r="I171" s="36" t="str">
        <x:v>2</x:v>
      </x:c>
      <x:c r="J171" s="36" t="str">
        <x:v>GP</x:v>
      </x:c>
      <x:c r="K171" s="36" t="str">
        <x:v>M</x:v>
      </x:c>
      <x:c r="L171" s="36" t="str">
        <x:v>R</x:v>
      </x:c>
      <x:c r="M171" s="36" t="str">
        <x:v>yes</x:v>
      </x:c>
      <x:c r="N171" s="36" t="n">
        <x:f>IF($J171="MS",1,0)</x:f>
        <x:v>0</x:v>
      </x:c>
      <x:c r="O171" s="36" t="n">
        <x:f>IF($K171="M",1,0)</x:f>
        <x:v>1</x:v>
      </x:c>
      <x:c r="P171" s="36" t="n">
        <x:f>IF($L171="U",1,0)</x:f>
        <x:v>0</x:v>
      </x:c>
      <x:c r="Q171" s="36" t="n">
        <x:f>IF($M171="yes",1,0)</x:f>
        <x:v>1</x:v>
      </x:c>
      <x:c r="R171" s="36" t="n">
        <x:f>'Coefficients'!$B$2+B171*'Coefficients'!$B$7+C171*'Coefficients'!$B$8+D171*'Coefficients'!$B$9+E171*'Coefficients'!$B$10+F171*'Coefficients'!$B$11+G171*'Coefficients'!$B$12+H171*'Coefficients'!$B$13+I171*'Coefficients'!$B$14+N171*'Coefficients'!$B$3+O171*'Coefficients'!$B$4+P171*'Coefficients'!$B$5+Q171*'Coefficients'!$B$6</x:f>
        <x:v>7.95918082147863</x:v>
      </x:c>
      <x:c r="S171" s="36" t="n">
        <x:f>A171-R171</x:f>
        <x:v>2.04081917852137</x:v>
      </x:c>
      <x:c r="T171" s="36" t="n">
        <x:f>S171^2</x:f>
        <x:v>4.16494291942064</x:v>
      </x:c>
      <x:c r="U171" s="36" t="n">
        <x:f>ABS(S171)</x:f>
        <x:v>2.04081917852137</x:v>
      </x:c>
      <x:c r="V171" s="36" t="n">
        <x:f>(A171-AVERAGE($A$2:$A$650))^2</x:f>
        <x:v>3.6328712419961016</x:v>
      </x:c>
    </x:row>
    <x:row r="172">
      <x:c r="A172" s="36" t="str">
        <x:v>11</x:v>
      </x:c>
      <x:c r="B172" s="36" t="str">
        <x:v>11</x:v>
      </x:c>
      <x:c r="C172" s="36" t="str">
        <x:v>10</x:v>
      </x:c>
      <x:c r="D172" s="36" t="str">
        <x:v>1</x:v>
      </x:c>
      <x:c r="E172" s="36" t="str">
        <x:v>3</x:v>
      </x:c>
      <x:c r="F172" s="36" t="str">
        <x:v>6</x:v>
      </x:c>
      <x:c r="G172" s="36" t="str">
        <x:v>18</x:v>
      </x:c>
      <x:c r="H172" s="36" t="str">
        <x:v>1</x:v>
      </x:c>
      <x:c r="I172" s="36" t="str">
        <x:v>1</x:v>
      </x:c>
      <x:c r="J172" s="36" t="str">
        <x:v>GP</x:v>
      </x:c>
      <x:c r="K172" s="36" t="str">
        <x:v>F</x:v>
      </x:c>
      <x:c r="L172" s="36" t="str">
        <x:v>R</x:v>
      </x:c>
      <x:c r="M172" s="36" t="str">
        <x:v>yes</x:v>
      </x:c>
      <x:c r="N172" s="36" t="n">
        <x:f>IF($J172="MS",1,0)</x:f>
        <x:v>0</x:v>
      </x:c>
      <x:c r="O172" s="36" t="n">
        <x:f>IF($K172="M",1,0)</x:f>
        <x:v>0</x:v>
      </x:c>
      <x:c r="P172" s="36" t="n">
        <x:f>IF($L172="U",1,0)</x:f>
        <x:v>0</x:v>
      </x:c>
      <x:c r="Q172" s="36" t="n">
        <x:f>IF($M172="yes",1,0)</x:f>
        <x:v>1</x:v>
      </x:c>
      <x:c r="R172" s="36" t="n">
        <x:f>'Coefficients'!$B$2+B172*'Coefficients'!$B$7+C172*'Coefficients'!$B$8+D172*'Coefficients'!$B$9+E172*'Coefficients'!$B$10+F172*'Coefficients'!$B$11+G172*'Coefficients'!$B$12+H172*'Coefficients'!$B$13+I172*'Coefficients'!$B$14+N172*'Coefficients'!$B$3+O172*'Coefficients'!$B$4+P172*'Coefficients'!$B$5+Q172*'Coefficients'!$B$6</x:f>
        <x:v>10.037440062163341</x:v>
      </x:c>
      <x:c r="S172" s="36" t="n">
        <x:f>A172-R172</x:f>
        <x:v>0.9625599378366587</x:v>
      </x:c>
      <x:c r="T172" s="36" t="n">
        <x:f>S172^2</x:f>
        <x:v>0.9265216339281123</x:v>
      </x:c>
      <x:c r="U172" s="36" t="n">
        <x:f>ABS(S172)</x:f>
        <x:v>0.9625599378366587</x:v>
      </x:c>
      <x:c r="V172" s="36" t="n">
        <x:f>(A172-AVERAGE($A$2:$A$650))^2</x:f>
        <x:v>0.82085275201151</x:v>
      </x:c>
    </x:row>
    <x:row r="173">
      <x:c r="A173" s="36" t="str">
        <x:v>11</x:v>
      </x:c>
      <x:c r="B173" s="36" t="str">
        <x:v>12</x:v>
      </x:c>
      <x:c r="C173" s="36" t="str">
        <x:v>10</x:v>
      </x:c>
      <x:c r="D173" s="36" t="str">
        <x:v>1</x:v>
      </x:c>
      <x:c r="E173" s="36" t="str">
        <x:v>0</x:v>
      </x:c>
      <x:c r="F173" s="36" t="str">
        <x:v>4</x:v>
      </x:c>
      <x:c r="G173" s="36" t="str">
        <x:v>16</x:v>
      </x:c>
      <x:c r="H173" s="36" t="str">
        <x:v>2</x:v>
      </x:c>
      <x:c r="I173" s="36" t="str">
        <x:v>2</x:v>
      </x:c>
      <x:c r="J173" s="36" t="str">
        <x:v>GP</x:v>
      </x:c>
      <x:c r="K173" s="36" t="str">
        <x:v>M</x:v>
      </x:c>
      <x:c r="L173" s="36" t="str">
        <x:v>R</x:v>
      </x:c>
      <x:c r="M173" s="36" t="str">
        <x:v>yes</x:v>
      </x:c>
      <x:c r="N173" s="36" t="n">
        <x:f>IF($J173="MS",1,0)</x:f>
        <x:v>0</x:v>
      </x:c>
      <x:c r="O173" s="36" t="n">
        <x:f>IF($K173="M",1,0)</x:f>
        <x:v>1</x:v>
      </x:c>
      <x:c r="P173" s="36" t="n">
        <x:f>IF($L173="U",1,0)</x:f>
        <x:v>0</x:v>
      </x:c>
      <x:c r="Q173" s="36" t="n">
        <x:f>IF($M173="yes",1,0)</x:f>
        <x:v>1</x:v>
      </x:c>
      <x:c r="R173" s="36" t="n">
        <x:f>'Coefficients'!$B$2+B173*'Coefficients'!$B$7+C173*'Coefficients'!$B$8+D173*'Coefficients'!$B$9+E173*'Coefficients'!$B$10+F173*'Coefficients'!$B$11+G173*'Coefficients'!$B$12+H173*'Coefficients'!$B$13+I173*'Coefficients'!$B$14+N173*'Coefficients'!$B$3+O173*'Coefficients'!$B$4+P173*'Coefficients'!$B$5+Q173*'Coefficients'!$B$6</x:f>
        <x:v>10.498624751681334</x:v>
      </x:c>
      <x:c r="S173" s="36" t="n">
        <x:f>A173-R173</x:f>
        <x:v>0.5013752483186664</x:v>
      </x:c>
      <x:c r="T173" s="36" t="n">
        <x:f>S173^2</x:f>
        <x:v>0.2513771396266044</x:v>
      </x:c>
      <x:c r="U173" s="36" t="n">
        <x:f>ABS(S173)</x:f>
        <x:v>0.5013752483186664</x:v>
      </x:c>
      <x:c r="V173" s="36" t="n">
        <x:f>(A173-AVERAGE($A$2:$A$650))^2</x:f>
        <x:v>0.82085275201151</x:v>
      </x:c>
    </x:row>
    <x:row r="174">
      <x:c r="A174" s="36" t="str">
        <x:v>1</x:v>
      </x:c>
      <x:c r="B174" s="36" t="str">
        <x:v>10</x:v>
      </x:c>
      <x:c r="C174" s="36" t="str">
        <x:v>10</x:v>
      </x:c>
      <x:c r="D174" s="36" t="str">
        <x:v>2</x:v>
      </x:c>
      <x:c r="E174" s="36" t="str">
        <x:v>1</x:v>
      </x:c>
      <x:c r="F174" s="36" t="str">
        <x:v>0</x:v>
      </x:c>
      <x:c r="G174" s="36" t="str">
        <x:v>16</x:v>
      </x:c>
      <x:c r="H174" s="36" t="str">
        <x:v>3</x:v>
      </x:c>
      <x:c r="I174" s="36" t="str">
        <x:v>3</x:v>
      </x:c>
      <x:c r="J174" s="36" t="str">
        <x:v>GP</x:v>
      </x:c>
      <x:c r="K174" s="36" t="str">
        <x:v>M</x:v>
      </x:c>
      <x:c r="L174" s="36" t="str">
        <x:v>U</x:v>
      </x:c>
      <x:c r="M174" s="36" t="str">
        <x:v>yes</x:v>
      </x:c>
      <x:c r="N174" s="36" t="n">
        <x:f>IF($J174="MS",1,0)</x:f>
        <x:v>0</x:v>
      </x:c>
      <x:c r="O174" s="36" t="n">
        <x:f>IF($K174="M",1,0)</x:f>
        <x:v>1</x:v>
      </x:c>
      <x:c r="P174" s="36" t="n">
        <x:f>IF($L174="U",1,0)</x:f>
        <x:v>1</x:v>
      </x:c>
      <x:c r="Q174" s="36" t="n">
        <x:f>IF($M174="yes",1,0)</x:f>
        <x:v>1</x:v>
      </x:c>
      <x:c r="R174" s="36" t="n">
        <x:f>'Coefficients'!$B$2+B174*'Coefficients'!$B$7+C174*'Coefficients'!$B$8+D174*'Coefficients'!$B$9+E174*'Coefficients'!$B$10+F174*'Coefficients'!$B$11+G174*'Coefficients'!$B$12+H174*'Coefficients'!$B$13+I174*'Coefficients'!$B$14+N174*'Coefficients'!$B$3+O174*'Coefficients'!$B$4+P174*'Coefficients'!$B$5+Q174*'Coefficients'!$B$6</x:f>
        <x:v>10.075274461979527</x:v>
      </x:c>
      <x:c r="S174" s="36" t="n">
        <x:f>A174-R174</x:f>
        <x:v>-9.075274461979527</x:v>
      </x:c>
      <x:c r="T174" s="36" t="n">
        <x:f>S174^2</x:f>
        <x:v>82.36060656025779</x:v>
      </x:c>
      <x:c r="U174" s="36" t="n">
        <x:f>ABS(S174)</x:f>
        <x:v>9.075274461979527</x:v>
      </x:c>
      <x:c r="V174" s="36" t="n">
        <x:f>(A174-AVERAGE($A$2:$A$650))^2</x:f>
        <x:v>118.94103765185743</x:v>
      </x:c>
    </x:row>
    <x:row r="175">
      <x:c r="A175" s="36" t="str">
        <x:v>10</x:v>
      </x:c>
      <x:c r="B175" s="36" t="str">
        <x:v>9</x:v>
      </x:c>
      <x:c r="C175" s="36" t="str">
        <x:v>8</x:v>
      </x:c>
      <x:c r="D175" s="36" t="str">
        <x:v>1</x:v>
      </x:c>
      <x:c r="E175" s="36" t="str">
        <x:v>2</x:v>
      </x:c>
      <x:c r="F175" s="36" t="str">
        <x:v>0</x:v>
      </x:c>
      <x:c r="G175" s="36" t="str">
        <x:v>16</x:v>
      </x:c>
      <x:c r="H175" s="36" t="str">
        <x:v>1</x:v>
      </x:c>
      <x:c r="I175" s="36" t="str">
        <x:v>2</x:v>
      </x:c>
      <x:c r="J175" s="36" t="str">
        <x:v>GP</x:v>
      </x:c>
      <x:c r="K175" s="36" t="str">
        <x:v>M</x:v>
      </x:c>
      <x:c r="L175" s="36" t="str">
        <x:v>U</x:v>
      </x:c>
      <x:c r="M175" s="36" t="str">
        <x:v>yes</x:v>
      </x:c>
      <x:c r="N175" s="36" t="n">
        <x:f>IF($J175="MS",1,0)</x:f>
        <x:v>0</x:v>
      </x:c>
      <x:c r="O175" s="36" t="n">
        <x:f>IF($K175="M",1,0)</x:f>
        <x:v>1</x:v>
      </x:c>
      <x:c r="P175" s="36" t="n">
        <x:f>IF($L175="U",1,0)</x:f>
        <x:v>1</x:v>
      </x:c>
      <x:c r="Q175" s="36" t="n">
        <x:f>IF($M175="yes",1,0)</x:f>
        <x:v>1</x:v>
      </x:c>
      <x:c r="R175" s="36" t="n">
        <x:f>'Coefficients'!$B$2+B175*'Coefficients'!$B$7+C175*'Coefficients'!$B$8+D175*'Coefficients'!$B$9+E175*'Coefficients'!$B$10+F175*'Coefficients'!$B$11+G175*'Coefficients'!$B$12+H175*'Coefficients'!$B$13+I175*'Coefficients'!$B$14+N175*'Coefficients'!$B$3+O175*'Coefficients'!$B$4+P175*'Coefficients'!$B$5+Q175*'Coefficients'!$B$6</x:f>
        <x:v>7.999456123539995</x:v>
      </x:c>
      <x:c r="S175" s="36" t="n">
        <x:f>A175-R175</x:f>
        <x:v>2.0005438764600054</x:v>
      </x:c>
      <x:c r="T175" s="36" t="n">
        <x:f>S175^2</x:f>
        <x:v>4.002175801641625</x:v>
      </x:c>
      <x:c r="U175" s="36" t="n">
        <x:f>ABS(S175)</x:f>
        <x:v>2.0005438764600054</x:v>
      </x:c>
      <x:c r="V175" s="36" t="n">
        <x:f>(A175-AVERAGE($A$2:$A$650))^2</x:f>
        <x:v>3.6328712419961016</x:v>
      </x:c>
    </x:row>
    <x:row r="176">
      <x:c r="A176" s="36" t="str">
        <x:v>9</x:v>
      </x:c>
      <x:c r="B176" s="36" t="str">
        <x:v>8</x:v>
      </x:c>
      <x:c r="C176" s="36" t="str">
        <x:v>8</x:v>
      </x:c>
      <x:c r="D176" s="36" t="str">
        <x:v>1</x:v>
      </x:c>
      <x:c r="E176" s="36" t="str">
        <x:v>1</x:v>
      </x:c>
      <x:c r="F176" s="36" t="str">
        <x:v>8</x:v>
      </x:c>
      <x:c r="G176" s="36" t="str">
        <x:v>17</x:v>
      </x:c>
      <x:c r="H176" s="36" t="str">
        <x:v>2</x:v>
      </x:c>
      <x:c r="I176" s="36" t="str">
        <x:v>1</x:v>
      </x:c>
      <x:c r="J176" s="36" t="str">
        <x:v>GP</x:v>
      </x:c>
      <x:c r="K176" s="36" t="str">
        <x:v>M</x:v>
      </x:c>
      <x:c r="L176" s="36" t="str">
        <x:v>R</x:v>
      </x:c>
      <x:c r="M176" s="36" t="str">
        <x:v>no</x:v>
      </x:c>
      <x:c r="N176" s="36" t="n">
        <x:f>IF($J176="MS",1,0)</x:f>
        <x:v>0</x:v>
      </x:c>
      <x:c r="O176" s="36" t="n">
        <x:f>IF($K176="M",1,0)</x:f>
        <x:v>1</x:v>
      </x:c>
      <x:c r="P176" s="36" t="n">
        <x:f>IF($L176="U",1,0)</x:f>
        <x:v>0</x:v>
      </x:c>
      <x:c r="Q176" s="36" t="n">
        <x:f>IF($M176="yes",1,0)</x:f>
        <x:v>0</x:v>
      </x:c>
      <x:c r="R176" s="36" t="n">
        <x:f>'Coefficients'!$B$2+B176*'Coefficients'!$B$7+C176*'Coefficients'!$B$8+D176*'Coefficients'!$B$9+E176*'Coefficients'!$B$10+F176*'Coefficients'!$B$11+G176*'Coefficients'!$B$12+H176*'Coefficients'!$B$13+I176*'Coefficients'!$B$14+N176*'Coefficients'!$B$3+O176*'Coefficients'!$B$4+P176*'Coefficients'!$B$5+Q176*'Coefficients'!$B$6</x:f>
        <x:v>7.896950899610758</x:v>
      </x:c>
      <x:c r="S176" s="36" t="n">
        <x:f>A176-R176</x:f>
        <x:v>1.1030491003892422</x:v>
      </x:c>
      <x:c r="T176" s="36" t="n">
        <x:f>S176^2</x:f>
        <x:v>1.2167173178695165</x:v>
      </x:c>
      <x:c r="U176" s="36" t="n">
        <x:f>ABS(S176)</x:f>
        <x:v>1.1030491003892422</x:v>
      </x:c>
      <x:c r="V176" s="36" t="n">
        <x:f>(A176-AVERAGE($A$2:$A$650))^2</x:f>
        <x:v>8.444889731980693</x:v>
      </x:c>
    </x:row>
    <x:row r="177">
      <x:c r="A177" s="36" t="str">
        <x:v>8</x:v>
      </x:c>
      <x:c r="B177" s="36" t="str">
        <x:v>7</x:v>
      </x:c>
      <x:c r="C177" s="36" t="str">
        <x:v>6</x:v>
      </x:c>
      <x:c r="D177" s="36" t="str">
        <x:v>2</x:v>
      </x:c>
      <x:c r="E177" s="36" t="str">
        <x:v>2</x:v>
      </x:c>
      <x:c r="F177" s="36" t="str">
        <x:v>4</x:v>
      </x:c>
      <x:c r="G177" s="36" t="str">
        <x:v>17</x:v>
      </x:c>
      <x:c r="H177" s="36" t="str">
        <x:v>3</x:v>
      </x:c>
      <x:c r="I177" s="36" t="str">
        <x:v>2</x:v>
      </x:c>
      <x:c r="J177" s="36" t="str">
        <x:v>GP</x:v>
      </x:c>
      <x:c r="K177" s="36" t="str">
        <x:v>M</x:v>
      </x:c>
      <x:c r="L177" s="36" t="str">
        <x:v>R</x:v>
      </x:c>
      <x:c r="M177" s="36" t="str">
        <x:v>yes</x:v>
      </x:c>
      <x:c r="N177" s="36" t="n">
        <x:f>IF($J177="MS",1,0)</x:f>
        <x:v>0</x:v>
      </x:c>
      <x:c r="O177" s="36" t="n">
        <x:f>IF($K177="M",1,0)</x:f>
        <x:v>1</x:v>
      </x:c>
      <x:c r="P177" s="36" t="n">
        <x:f>IF($L177="U",1,0)</x:f>
        <x:v>0</x:v>
      </x:c>
      <x:c r="Q177" s="36" t="n">
        <x:f>IF($M177="yes",1,0)</x:f>
        <x:v>1</x:v>
      </x:c>
      <x:c r="R177" s="36" t="n">
        <x:f>'Coefficients'!$B$2+B177*'Coefficients'!$B$7+C177*'Coefficients'!$B$8+D177*'Coefficients'!$B$9+E177*'Coefficients'!$B$10+F177*'Coefficients'!$B$11+G177*'Coefficients'!$B$12+H177*'Coefficients'!$B$13+I177*'Coefficients'!$B$14+N177*'Coefficients'!$B$3+O177*'Coefficients'!$B$4+P177*'Coefficients'!$B$5+Q177*'Coefficients'!$B$6</x:f>
        <x:v>5.925828529047226</x:v>
      </x:c>
      <x:c r="S177" s="36" t="n">
        <x:f>A177-R177</x:f>
        <x:v>2.0741714709527743</x:v>
      </x:c>
      <x:c r="T177" s="36" t="n">
        <x:f>S177^2</x:f>
        <x:v>4.302187290914396</x:v>
      </x:c>
      <x:c r="U177" s="36" t="n">
        <x:f>ABS(S177)</x:f>
        <x:v>2.0741714709527743</x:v>
      </x:c>
      <x:c r="V177" s="36" t="n">
        <x:f>(A177-AVERAGE($A$2:$A$650))^2</x:f>
        <x:v>15.256908221965285</x:v>
      </x:c>
    </x:row>
    <x:row r="178">
      <x:c r="A178" s="36" t="str">
        <x:v>10</x:v>
      </x:c>
      <x:c r="B178" s="36" t="str">
        <x:v>8</x:v>
      </x:c>
      <x:c r="C178" s="36" t="str">
        <x:v>9</x:v>
      </x:c>
      <x:c r="D178" s="36" t="str">
        <x:v>1</x:v>
      </x:c>
      <x:c r="E178" s="36" t="str">
        <x:v>0</x:v>
      </x:c>
      <x:c r="F178" s="36" t="str">
        <x:v>2</x:v>
      </x:c>
      <x:c r="G178" s="36" t="str">
        <x:v>15</x:v>
      </x:c>
      <x:c r="H178" s="36" t="str">
        <x:v>1</x:v>
      </x:c>
      <x:c r="I178" s="36" t="str">
        <x:v>2</x:v>
      </x:c>
      <x:c r="J178" s="36" t="str">
        <x:v>GP</x:v>
      </x:c>
      <x:c r="K178" s="36" t="str">
        <x:v>M</x:v>
      </x:c>
      <x:c r="L178" s="36" t="str">
        <x:v>U</x:v>
      </x:c>
      <x:c r="M178" s="36" t="str">
        <x:v>yes</x:v>
      </x:c>
      <x:c r="N178" s="36" t="n">
        <x:f>IF($J178="MS",1,0)</x:f>
        <x:v>0</x:v>
      </x:c>
      <x:c r="O178" s="36" t="n">
        <x:f>IF($K178="M",1,0)</x:f>
        <x:v>1</x:v>
      </x:c>
      <x:c r="P178" s="36" t="n">
        <x:f>IF($L178="U",1,0)</x:f>
        <x:v>1</x:v>
      </x:c>
      <x:c r="Q178" s="36" t="n">
        <x:f>IF($M178="yes",1,0)</x:f>
        <x:v>1</x:v>
      </x:c>
      <x:c r="R178" s="36" t="n">
        <x:f>'Coefficients'!$B$2+B178*'Coefficients'!$B$7+C178*'Coefficients'!$B$8+D178*'Coefficients'!$B$9+E178*'Coefficients'!$B$10+F178*'Coefficients'!$B$11+G178*'Coefficients'!$B$12+H178*'Coefficients'!$B$13+I178*'Coefficients'!$B$14+N178*'Coefficients'!$B$3+O178*'Coefficients'!$B$4+P178*'Coefficients'!$B$5+Q178*'Coefficients'!$B$6</x:f>
        <x:v>9.188317150366494</x:v>
      </x:c>
      <x:c r="S178" s="36" t="n">
        <x:f>A178-R178</x:f>
        <x:v>0.811682849633506</x:v>
      </x:c>
      <x:c r="T178" s="36" t="n">
        <x:f>S178^2</x:f>
        <x:v>0.6588290483891688</x:v>
      </x:c>
      <x:c r="U178" s="36" t="n">
        <x:f>ABS(S178)</x:f>
        <x:v>0.811682849633506</x:v>
      </x:c>
      <x:c r="V178" s="36" t="n">
        <x:f>(A178-AVERAGE($A$2:$A$650))^2</x:f>
        <x:v>3.6328712419961016</x:v>
      </x:c>
    </x:row>
    <x:row r="179">
      <x:c r="A179" s="36" t="str">
        <x:v>8</x:v>
      </x:c>
      <x:c r="B179" s="36" t="str">
        <x:v>9</x:v>
      </x:c>
      <x:c r="C179" s="36" t="str">
        <x:v>8</x:v>
      </x:c>
      <x:c r="D179" s="36" t="str">
        <x:v>1</x:v>
      </x:c>
      <x:c r="E179" s="36" t="str">
        <x:v>1</x:v>
      </x:c>
      <x:c r="F179" s="36" t="str">
        <x:v>2</x:v>
      </x:c>
      <x:c r="G179" s="36" t="str">
        <x:v>16</x:v>
      </x:c>
      <x:c r="H179" s="36" t="str">
        <x:v>1</x:v>
      </x:c>
      <x:c r="I179" s="36" t="str">
        <x:v>3</x:v>
      </x:c>
      <x:c r="J179" s="36" t="str">
        <x:v>GP</x:v>
      </x:c>
      <x:c r="K179" s="36" t="str">
        <x:v>M</x:v>
      </x:c>
      <x:c r="L179" s="36" t="str">
        <x:v>U</x:v>
      </x:c>
      <x:c r="M179" s="36" t="str">
        <x:v>no</x:v>
      </x:c>
      <x:c r="N179" s="36" t="n">
        <x:f>IF($J179="MS",1,0)</x:f>
        <x:v>0</x:v>
      </x:c>
      <x:c r="O179" s="36" t="n">
        <x:f>IF($K179="M",1,0)</x:f>
        <x:v>1</x:v>
      </x:c>
      <x:c r="P179" s="36" t="n">
        <x:f>IF($L179="U",1,0)</x:f>
        <x:v>1</x:v>
      </x:c>
      <x:c r="Q179" s="36" t="n">
        <x:f>IF($M179="yes",1,0)</x:f>
        <x:v>0</x:v>
      </x:c>
      <x:c r="R179" s="36" t="n">
        <x:f>'Coefficients'!$B$2+B179*'Coefficients'!$B$7+C179*'Coefficients'!$B$8+D179*'Coefficients'!$B$9+E179*'Coefficients'!$B$10+F179*'Coefficients'!$B$11+G179*'Coefficients'!$B$12+H179*'Coefficients'!$B$13+I179*'Coefficients'!$B$14+N179*'Coefficients'!$B$3+O179*'Coefficients'!$B$4+P179*'Coefficients'!$B$5+Q179*'Coefficients'!$B$6</x:f>
        <x:v>8.083719522868051</x:v>
      </x:c>
      <x:c r="S179" s="36" t="n">
        <x:f>A179-R179</x:f>
        <x:v>-0.0837195228680514</x:v>
      </x:c>
      <x:c r="T179" s="36" t="n">
        <x:f>S179^2</x:f>
        <x:v>0.007008958509254181</x:v>
      </x:c>
      <x:c r="U179" s="36" t="n">
        <x:f>ABS(S179)</x:f>
        <x:v>0.0837195228680514</x:v>
      </x:c>
      <x:c r="V179" s="36" t="n">
        <x:f>(A179-AVERAGE($A$2:$A$650))^2</x:f>
        <x:v>15.256908221965285</x:v>
      </x:c>
    </x:row>
    <x:row r="180">
      <x:c r="A180" s="36" t="str">
        <x:v>8</x:v>
      </x:c>
      <x:c r="B180" s="36" t="str">
        <x:v>8</x:v>
      </x:c>
      <x:c r="C180" s="36" t="str">
        <x:v>8</x:v>
      </x:c>
      <x:c r="D180" s="36" t="str">
        <x:v>2</x:v>
      </x:c>
      <x:c r="E180" s="36" t="str">
        <x:v>0</x:v>
      </x:c>
      <x:c r="F180" s="36" t="str">
        <x:v>0</x:v>
      </x:c>
      <x:c r="G180" s="36" t="str">
        <x:v>17</x:v>
      </x:c>
      <x:c r="H180" s="36" t="str">
        <x:v>1</x:v>
      </x:c>
      <x:c r="I180" s="36" t="str">
        <x:v>1</x:v>
      </x:c>
      <x:c r="J180" s="36" t="str">
        <x:v>GP</x:v>
      </x:c>
      <x:c r="K180" s="36" t="str">
        <x:v>M</x:v>
      </x:c>
      <x:c r="L180" s="36" t="str">
        <x:v>R</x:v>
      </x:c>
      <x:c r="M180" s="36" t="str">
        <x:v>no</x:v>
      </x:c>
      <x:c r="N180" s="36" t="n">
        <x:f>IF($J180="MS",1,0)</x:f>
        <x:v>0</x:v>
      </x:c>
      <x:c r="O180" s="36" t="n">
        <x:f>IF($K180="M",1,0)</x:f>
        <x:v>1</x:v>
      </x:c>
      <x:c r="P180" s="36" t="n">
        <x:f>IF($L180="U",1,0)</x:f>
        <x:v>0</x:v>
      </x:c>
      <x:c r="Q180" s="36" t="n">
        <x:f>IF($M180="yes",1,0)</x:f>
        <x:v>0</x:v>
      </x:c>
      <x:c r="R180" s="36" t="n">
        <x:f>'Coefficients'!$B$2+B180*'Coefficients'!$B$7+C180*'Coefficients'!$B$8+D180*'Coefficients'!$B$9+E180*'Coefficients'!$B$10+F180*'Coefficients'!$B$11+G180*'Coefficients'!$B$12+H180*'Coefficients'!$B$13+I180*'Coefficients'!$B$14+N180*'Coefficients'!$B$3+O180*'Coefficients'!$B$4+P180*'Coefficients'!$B$5+Q180*'Coefficients'!$B$6</x:f>
        <x:v>8.081505369106146</x:v>
      </x:c>
      <x:c r="S180" s="36" t="n">
        <x:f>A180-R180</x:f>
        <x:v>-0.08150536910614647</x:v>
      </x:c>
      <x:c r="T180" s="36" t="n">
        <x:f>S180^2</x:f>
        <x:v>0.0066431251931291764</x:v>
      </x:c>
      <x:c r="U180" s="36" t="n">
        <x:f>ABS(S180)</x:f>
        <x:v>0.08150536910614647</x:v>
      </x:c>
      <x:c r="V180" s="36" t="n">
        <x:f>(A180-AVERAGE($A$2:$A$650))^2</x:f>
        <x:v>15.256908221965285</x:v>
      </x:c>
    </x:row>
    <x:row r="181">
      <x:c r="A181" s="36" t="str">
        <x:v>8</x:v>
      </x:c>
      <x:c r="B181" s="36" t="str">
        <x:v>8</x:v>
      </x:c>
      <x:c r="C181" s="36" t="str">
        <x:v>7</x:v>
      </x:c>
      <x:c r="D181" s="36" t="str">
        <x:v>1</x:v>
      </x:c>
      <x:c r="E181" s="36" t="str">
        <x:v>3</x:v>
      </x:c>
      <x:c r="F181" s="36" t="str">
        <x:v>10</x:v>
      </x:c>
      <x:c r="G181" s="36" t="str">
        <x:v>17</x:v>
      </x:c>
      <x:c r="H181" s="36" t="str">
        <x:v>3</x:v>
      </x:c>
      <x:c r="I181" s="36" t="str">
        <x:v>2</x:v>
      </x:c>
      <x:c r="J181" s="36" t="str">
        <x:v>GP</x:v>
      </x:c>
      <x:c r="K181" s="36" t="str">
        <x:v>M</x:v>
      </x:c>
      <x:c r="L181" s="36" t="str">
        <x:v>U</x:v>
      </x:c>
      <x:c r="M181" s="36" t="str">
        <x:v>no</x:v>
      </x:c>
      <x:c r="N181" s="36" t="n">
        <x:f>IF($J181="MS",1,0)</x:f>
        <x:v>0</x:v>
      </x:c>
      <x:c r="O181" s="36" t="n">
        <x:f>IF($K181="M",1,0)</x:f>
        <x:v>1</x:v>
      </x:c>
      <x:c r="P181" s="36" t="n">
        <x:f>IF($L181="U",1,0)</x:f>
        <x:v>1</x:v>
      </x:c>
      <x:c r="Q181" s="36" t="n">
        <x:f>IF($M181="yes",1,0)</x:f>
        <x:v>0</x:v>
      </x:c>
      <x:c r="R181" s="36" t="n">
        <x:f>'Coefficients'!$B$2+B181*'Coefficients'!$B$7+C181*'Coefficients'!$B$8+D181*'Coefficients'!$B$9+E181*'Coefficients'!$B$10+F181*'Coefficients'!$B$11+G181*'Coefficients'!$B$12+H181*'Coefficients'!$B$13+I181*'Coefficients'!$B$14+N181*'Coefficients'!$B$3+O181*'Coefficients'!$B$4+P181*'Coefficients'!$B$5+Q181*'Coefficients'!$B$6</x:f>
        <x:v>6.689667429175429</x:v>
      </x:c>
      <x:c r="S181" s="36" t="n">
        <x:f>A181-R181</x:f>
        <x:v>1.3103325708245714</x:v>
      </x:c>
      <x:c r="T181" s="36" t="n">
        <x:f>S181^2</x:f>
        <x:v>1.7169714461637304</x:v>
      </x:c>
      <x:c r="U181" s="36" t="n">
        <x:f>ABS(S181)</x:f>
        <x:v>1.3103325708245714</x:v>
      </x:c>
      <x:c r="V181" s="36" t="n">
        <x:f>(A181-AVERAGE($A$2:$A$650))^2</x:f>
        <x:v>15.256908221965285</x:v>
      </x:c>
    </x:row>
    <x:row r="182">
      <x:c r="A182" s="36" t="str">
        <x:v>11</x:v>
      </x:c>
      <x:c r="B182" s="36" t="str">
        <x:v>9</x:v>
      </x:c>
      <x:c r="C182" s="36" t="str">
        <x:v>10</x:v>
      </x:c>
      <x:c r="D182" s="36" t="str">
        <x:v>2</x:v>
      </x:c>
      <x:c r="E182" s="36" t="str">
        <x:v>0</x:v>
      </x:c>
      <x:c r="F182" s="36" t="str">
        <x:v>0</x:v>
      </x:c>
      <x:c r="G182" s="36" t="str">
        <x:v>16</x:v>
      </x:c>
      <x:c r="H182" s="36" t="str">
        <x:v>2</x:v>
      </x:c>
      <x:c r="I182" s="36" t="str">
        <x:v>2</x:v>
      </x:c>
      <x:c r="J182" s="36" t="str">
        <x:v>GP</x:v>
      </x:c>
      <x:c r="K182" s="36" t="str">
        <x:v>M</x:v>
      </x:c>
      <x:c r="L182" s="36" t="str">
        <x:v>U</x:v>
      </x:c>
      <x:c r="M182" s="36" t="str">
        <x:v>no</x:v>
      </x:c>
      <x:c r="N182" s="36" t="n">
        <x:f>IF($J182="MS",1,0)</x:f>
        <x:v>0</x:v>
      </x:c>
      <x:c r="O182" s="36" t="n">
        <x:f>IF($K182="M",1,0)</x:f>
        <x:v>1</x:v>
      </x:c>
      <x:c r="P182" s="36" t="n">
        <x:f>IF($L182="U",1,0)</x:f>
        <x:v>1</x:v>
      </x:c>
      <x:c r="Q182" s="36" t="n">
        <x:f>IF($M182="yes",1,0)</x:f>
        <x:v>0</x:v>
      </x:c>
      <x:c r="R182" s="36" t="n">
        <x:f>'Coefficients'!$B$2+B182*'Coefficients'!$B$7+C182*'Coefficients'!$B$8+D182*'Coefficients'!$B$9+E182*'Coefficients'!$B$10+F182*'Coefficients'!$B$11+G182*'Coefficients'!$B$12+H182*'Coefficients'!$B$13+I182*'Coefficients'!$B$14+N182*'Coefficients'!$B$3+O182*'Coefficients'!$B$4+P182*'Coefficients'!$B$5+Q182*'Coefficients'!$B$6</x:f>
        <x:v>10.011306748600157</x:v>
      </x:c>
      <x:c r="S182" s="36" t="n">
        <x:f>A182-R182</x:f>
        <x:v>0.9886932513998428</x:v>
      </x:c>
      <x:c r="T182" s="36" t="n">
        <x:f>S182^2</x:f>
        <x:v>0.9775143453635927</x:v>
      </x:c>
      <x:c r="U182" s="36" t="n">
        <x:f>ABS(S182)</x:f>
        <x:v>0.9886932513998428</x:v>
      </x:c>
      <x:c r="V182" s="36" t="n">
        <x:f>(A182-AVERAGE($A$2:$A$650))^2</x:f>
        <x:v>0.82085275201151</x:v>
      </x:c>
    </x:row>
    <x:row r="183">
      <x:c r="A183" s="36" t="str">
        <x:v>18</x:v>
      </x:c>
      <x:c r="B183" s="36" t="str">
        <x:v>17</x:v>
      </x:c>
      <x:c r="C183" s="36" t="str">
        <x:v>17</x:v>
      </x:c>
      <x:c r="D183" s="36" t="str">
        <x:v>2</x:v>
      </x:c>
      <x:c r="E183" s="36" t="str">
        <x:v>0</x:v>
      </x:c>
      <x:c r="F183" s="36" t="str">
        <x:v>0</x:v>
      </x:c>
      <x:c r="G183" s="36" t="str">
        <x:v>16</x:v>
      </x:c>
      <x:c r="H183" s="36" t="str">
        <x:v>4</x:v>
      </x:c>
      <x:c r="I183" s="36" t="str">
        <x:v>2</x:v>
      </x:c>
      <x:c r="J183" s="36" t="str">
        <x:v>GP</x:v>
      </x:c>
      <x:c r="K183" s="36" t="str">
        <x:v>F</x:v>
      </x:c>
      <x:c r="L183" s="36" t="str">
        <x:v>U</x:v>
      </x:c>
      <x:c r="M183" s="36" t="str">
        <x:v>yes</x:v>
      </x:c>
      <x:c r="N183" s="36" t="n">
        <x:f>IF($J183="MS",1,0)</x:f>
        <x:v>0</x:v>
      </x:c>
      <x:c r="O183" s="36" t="n">
        <x:f>IF($K183="M",1,0)</x:f>
        <x:v>0</x:v>
      </x:c>
      <x:c r="P183" s="36" t="n">
        <x:f>IF($L183="U",1,0)</x:f>
        <x:v>1</x:v>
      </x:c>
      <x:c r="Q183" s="36" t="n">
        <x:f>IF($M183="yes",1,0)</x:f>
        <x:v>1</x:v>
      </x:c>
      <x:c r="R183" s="36" t="n">
        <x:f>'Coefficients'!$B$2+B183*'Coefficients'!$B$7+C183*'Coefficients'!$B$8+D183*'Coefficients'!$B$9+E183*'Coefficients'!$B$10+F183*'Coefficients'!$B$11+G183*'Coefficients'!$B$12+H183*'Coefficients'!$B$13+I183*'Coefficients'!$B$14+N183*'Coefficients'!$B$3+O183*'Coefficients'!$B$4+P183*'Coefficients'!$B$5+Q183*'Coefficients'!$B$6</x:f>
        <x:v>17.48419384305641</x:v>
      </x:c>
      <x:c r="S183" s="36" t="n">
        <x:f>A183-R183</x:f>
        <x:v>0.5158061569435901</x:v>
      </x:c>
      <x:c r="T183" s="36" t="n">
        <x:f>S183^2</x:f>
        <x:v>0.2660559915409155</x:v>
      </x:c>
      <x:c r="U183" s="36" t="n">
        <x:f>ABS(S183)</x:f>
        <x:v>0.5158061569435901</x:v>
      </x:c>
      <x:c r="V183" s="36" t="n">
        <x:f>(A183-AVERAGE($A$2:$A$650))^2</x:f>
        <x:v>37.136723322119366</x:v>
      </x:c>
    </x:row>
    <x:row r="184">
      <x:c r="A184" s="36" t="str">
        <x:v>13</x:v>
      </x:c>
      <x:c r="B184" s="36" t="str">
        <x:v>12</x:v>
      </x:c>
      <x:c r="C184" s="36" t="str">
        <x:v>12</x:v>
      </x:c>
      <x:c r="D184" s="36" t="str">
        <x:v>2</x:v>
      </x:c>
      <x:c r="E184" s="36" t="str">
        <x:v>0</x:v>
      </x:c>
      <x:c r="F184" s="36" t="str">
        <x:v>0</x:v>
      </x:c>
      <x:c r="G184" s="36" t="str">
        <x:v>16</x:v>
      </x:c>
      <x:c r="H184" s="36" t="str">
        <x:v>2</x:v>
      </x:c>
      <x:c r="I184" s="36" t="str">
        <x:v>2</x:v>
      </x:c>
      <x:c r="J184" s="36" t="str">
        <x:v>GP</x:v>
      </x:c>
      <x:c r="K184" s="36" t="str">
        <x:v>F</x:v>
      </x:c>
      <x:c r="L184" s="36" t="str">
        <x:v>U</x:v>
      </x:c>
      <x:c r="M184" s="36" t="str">
        <x:v>yes</x:v>
      </x:c>
      <x:c r="N184" s="36" t="n">
        <x:f>IF($J184="MS",1,0)</x:f>
        <x:v>0</x:v>
      </x:c>
      <x:c r="O184" s="36" t="n">
        <x:f>IF($K184="M",1,0)</x:f>
        <x:v>0</x:v>
      </x:c>
      <x:c r="P184" s="36" t="n">
        <x:f>IF($L184="U",1,0)</x:f>
        <x:v>1</x:v>
      </x:c>
      <x:c r="Q184" s="36" t="n">
        <x:f>IF($M184="yes",1,0)</x:f>
        <x:v>1</x:v>
      </x:c>
      <x:c r="R184" s="36" t="n">
        <x:f>'Coefficients'!$B$2+B184*'Coefficients'!$B$7+C184*'Coefficients'!$B$8+D184*'Coefficients'!$B$9+E184*'Coefficients'!$B$10+F184*'Coefficients'!$B$11+G184*'Coefficients'!$B$12+H184*'Coefficients'!$B$13+I184*'Coefficients'!$B$14+N184*'Coefficients'!$B$3+O184*'Coefficients'!$B$4+P184*'Coefficients'!$B$5+Q184*'Coefficients'!$B$6</x:f>
        <x:v>12.53918321753762</x:v>
      </x:c>
      <x:c r="S184" s="36" t="n">
        <x:f>A184-R184</x:f>
        <x:v>0.46081678246238056</x:v>
      </x:c>
      <x:c r="T184" s="36" t="n">
        <x:f>S184^2</x:f>
        <x:v>0.21235210699898097</x:v>
      </x:c>
      <x:c r="U184" s="36" t="n">
        <x:f>ABS(S184)</x:f>
        <x:v>0.46081678246238056</x:v>
      </x:c>
      <x:c r="V184" s="36" t="n">
        <x:f>(A184-AVERAGE($A$2:$A$650))^2</x:f>
        <x:v>1.1968157720423265</x:v>
      </x:c>
    </x:row>
    <x:row r="185">
      <x:c r="A185" s="36" t="str">
        <x:v>17</x:v>
      </x:c>
      <x:c r="B185" s="36" t="str">
        <x:v>16</x:v>
      </x:c>
      <x:c r="C185" s="36" t="str">
        <x:v>16</x:v>
      </x:c>
      <x:c r="D185" s="36" t="str">
        <x:v>2</x:v>
      </x:c>
      <x:c r="E185" s="36" t="str">
        <x:v>0</x:v>
      </x:c>
      <x:c r="F185" s="36" t="str">
        <x:v>0</x:v>
      </x:c>
      <x:c r="G185" s="36" t="str">
        <x:v>16</x:v>
      </x:c>
      <x:c r="H185" s="36" t="str">
        <x:v>4</x:v>
      </x:c>
      <x:c r="I185" s="36" t="str">
        <x:v>4</x:v>
      </x:c>
      <x:c r="J185" s="36" t="str">
        <x:v>GP</x:v>
      </x:c>
      <x:c r="K185" s="36" t="str">
        <x:v>F</x:v>
      </x:c>
      <x:c r="L185" s="36" t="str">
        <x:v>U</x:v>
      </x:c>
      <x:c r="M185" s="36" t="str">
        <x:v>yes</x:v>
      </x:c>
      <x:c r="N185" s="36" t="n">
        <x:f>IF($J185="MS",1,0)</x:f>
        <x:v>0</x:v>
      </x:c>
      <x:c r="O185" s="36" t="n">
        <x:f>IF($K185="M",1,0)</x:f>
        <x:v>0</x:v>
      </x:c>
      <x:c r="P185" s="36" t="n">
        <x:f>IF($L185="U",1,0)</x:f>
        <x:v>1</x:v>
      </x:c>
      <x:c r="Q185" s="36" t="n">
        <x:f>IF($M185="yes",1,0)</x:f>
        <x:v>1</x:v>
      </x:c>
      <x:c r="R185" s="36" t="n">
        <x:f>'Coefficients'!$B$2+B185*'Coefficients'!$B$7+C185*'Coefficients'!$B$8+D185*'Coefficients'!$B$9+E185*'Coefficients'!$B$10+F185*'Coefficients'!$B$11+G185*'Coefficients'!$B$12+H185*'Coefficients'!$B$13+I185*'Coefficients'!$B$14+N185*'Coefficients'!$B$3+O185*'Coefficients'!$B$4+P185*'Coefficients'!$B$5+Q185*'Coefficients'!$B$6</x:f>
        <x:v>16.50798123642347</x:v>
      </x:c>
      <x:c r="S185" s="36" t="n">
        <x:f>A185-R185</x:f>
        <x:v>0.4920187635765316</x:v>
      </x:c>
      <x:c r="T185" s="36" t="n">
        <x:f>S185^2</x:f>
        <x:v>0.24208246371137893</x:v>
      </x:c>
      <x:c r="U185" s="36" t="n">
        <x:f>ABS(S185)</x:f>
        <x:v>0.4920187635765316</x:v>
      </x:c>
      <x:c r="V185" s="36" t="n">
        <x:f>(A185-AVERAGE($A$2:$A$650))^2</x:f>
        <x:v>25.94874181210396</x:v>
      </x:c>
    </x:row>
    <x:row r="186">
      <x:c r="A186" s="36" t="str">
        <x:v>10</x:v>
      </x:c>
      <x:c r="B186" s="36" t="str">
        <x:v>9</x:v>
      </x:c>
      <x:c r="C186" s="36" t="str">
        <x:v>9</x:v>
      </x:c>
      <x:c r="D186" s="36" t="str">
        <x:v>1</x:v>
      </x:c>
      <x:c r="E186" s="36" t="str">
        <x:v>1</x:v>
      </x:c>
      <x:c r="F186" s="36" t="str">
        <x:v>4</x:v>
      </x:c>
      <x:c r="G186" s="36" t="str">
        <x:v>16</x:v>
      </x:c>
      <x:c r="H186" s="36" t="str">
        <x:v>3</x:v>
      </x:c>
      <x:c r="I186" s="36" t="str">
        <x:v>4</x:v>
      </x:c>
      <x:c r="J186" s="36" t="str">
        <x:v>GP</x:v>
      </x:c>
      <x:c r="K186" s="36" t="str">
        <x:v>M</x:v>
      </x:c>
      <x:c r="L186" s="36" t="str">
        <x:v>U</x:v>
      </x:c>
      <x:c r="M186" s="36" t="str">
        <x:v>yes</x:v>
      </x:c>
      <x:c r="N186" s="36" t="n">
        <x:f>IF($J186="MS",1,0)</x:f>
        <x:v>0</x:v>
      </x:c>
      <x:c r="O186" s="36" t="n">
        <x:f>IF($K186="M",1,0)</x:f>
        <x:v>1</x:v>
      </x:c>
      <x:c r="P186" s="36" t="n">
        <x:f>IF($L186="U",1,0)</x:f>
        <x:v>1</x:v>
      </x:c>
      <x:c r="Q186" s="36" t="n">
        <x:f>IF($M186="yes",1,0)</x:f>
        <x:v>1</x:v>
      </x:c>
      <x:c r="R186" s="36" t="n">
        <x:f>'Coefficients'!$B$2+B186*'Coefficients'!$B$7+C186*'Coefficients'!$B$8+D186*'Coefficients'!$B$9+E186*'Coefficients'!$B$10+F186*'Coefficients'!$B$11+G186*'Coefficients'!$B$12+H186*'Coefficients'!$B$13+I186*'Coefficients'!$B$14+N186*'Coefficients'!$B$3+O186*'Coefficients'!$B$4+P186*'Coefficients'!$B$5+Q186*'Coefficients'!$B$6</x:f>
        <x:v>9.09617857314015</x:v>
      </x:c>
      <x:c r="S186" s="36" t="n">
        <x:f>A186-R186</x:f>
        <x:v>0.9038214268598495</x:v>
      </x:c>
      <x:c r="T186" s="36" t="n">
        <x:f>S186^2</x:f>
        <x:v>0.8168931716509742</x:v>
      </x:c>
      <x:c r="U186" s="36" t="n">
        <x:f>ABS(S186)</x:f>
        <x:v>0.9038214268598495</x:v>
      </x:c>
      <x:c r="V186" s="36" t="n">
        <x:f>(A186-AVERAGE($A$2:$A$650))^2</x:f>
        <x:v>3.6328712419961016</x:v>
      </x:c>
    </x:row>
    <x:row r="187">
      <x:c r="A187" s="36" t="str">
        <x:v>18</x:v>
      </x:c>
      <x:c r="B187" s="36" t="str">
        <x:v>16</x:v>
      </x:c>
      <x:c r="C187" s="36" t="str">
        <x:v>17</x:v>
      </x:c>
      <x:c r="D187" s="36" t="str">
        <x:v>2</x:v>
      </x:c>
      <x:c r="E187" s="36" t="str">
        <x:v>0</x:v>
      </x:c>
      <x:c r="F187" s="36" t="str">
        <x:v>0</x:v>
      </x:c>
      <x:c r="G187" s="36" t="str">
        <x:v>16</x:v>
      </x:c>
      <x:c r="H187" s="36" t="str">
        <x:v>1</x:v>
      </x:c>
      <x:c r="I187" s="36" t="str">
        <x:v>0</x:v>
      </x:c>
      <x:c r="J187" s="36" t="str">
        <x:v>GP</x:v>
      </x:c>
      <x:c r="K187" s="36" t="str">
        <x:v>M</x:v>
      </x:c>
      <x:c r="L187" s="36" t="str">
        <x:v>U</x:v>
      </x:c>
      <x:c r="M187" s="36" t="str">
        <x:v>yes</x:v>
      </x:c>
      <x:c r="N187" s="36" t="n">
        <x:f>IF($J187="MS",1,0)</x:f>
        <x:v>0</x:v>
      </x:c>
      <x:c r="O187" s="36" t="n">
        <x:f>IF($K187="M",1,0)</x:f>
        <x:v>1</x:v>
      </x:c>
      <x:c r="P187" s="36" t="n">
        <x:f>IF($L187="U",1,0)</x:f>
        <x:v>1</x:v>
      </x:c>
      <x:c r="Q187" s="36" t="n">
        <x:f>IF($M187="yes",1,0)</x:f>
        <x:v>1</x:v>
      </x:c>
      <x:c r="R187" s="36" t="n">
        <x:f>'Coefficients'!$B$2+B187*'Coefficients'!$B$7+C187*'Coefficients'!$B$8+D187*'Coefficients'!$B$9+E187*'Coefficients'!$B$10+F187*'Coefficients'!$B$11+G187*'Coefficients'!$B$12+H187*'Coefficients'!$B$13+I187*'Coefficients'!$B$14+N187*'Coefficients'!$B$3+O187*'Coefficients'!$B$4+P187*'Coefficients'!$B$5+Q187*'Coefficients'!$B$6</x:f>
        <x:v>17.290697479770024</x:v>
      </x:c>
      <x:c r="S187" s="36" t="n">
        <x:f>A187-R187</x:f>
        <x:v>0.7093025202299756</x:v>
      </x:c>
      <x:c r="T187" s="36" t="n">
        <x:f>S187^2</x:f>
        <x:v>0.503110065204595</x:v>
      </x:c>
      <x:c r="U187" s="36" t="n">
        <x:f>ABS(S187)</x:f>
        <x:v>0.7093025202299756</x:v>
      </x:c>
      <x:c r="V187" s="36" t="n">
        <x:f>(A187-AVERAGE($A$2:$A$650))^2</x:f>
        <x:v>37.136723322119366</x:v>
      </x:c>
    </x:row>
    <x:row r="188">
      <x:c r="A188" s="36" t="str">
        <x:v>10</x:v>
      </x:c>
      <x:c r="B188" s="36" t="str">
        <x:v>11</x:v>
      </x:c>
      <x:c r="C188" s="36" t="str">
        <x:v>9</x:v>
      </x:c>
      <x:c r="D188" s="36" t="str">
        <x:v>2</x:v>
      </x:c>
      <x:c r="E188" s="36" t="str">
        <x:v>0</x:v>
      </x:c>
      <x:c r="F188" s="36" t="str">
        <x:v>0</x:v>
      </x:c>
      <x:c r="G188" s="36" t="str">
        <x:v>17</x:v>
      </x:c>
      <x:c r="H188" s="36" t="str">
        <x:v>4</x:v>
      </x:c>
      <x:c r="I188" s="36" t="str">
        <x:v>4</x:v>
      </x:c>
      <x:c r="J188" s="36" t="str">
        <x:v>GP</x:v>
      </x:c>
      <x:c r="K188" s="36" t="str">
        <x:v>M</x:v>
      </x:c>
      <x:c r="L188" s="36" t="str">
        <x:v>U</x:v>
      </x:c>
      <x:c r="M188" s="36" t="str">
        <x:v>yes</x:v>
      </x:c>
      <x:c r="N188" s="36" t="n">
        <x:f>IF($J188="MS",1,0)</x:f>
        <x:v>0</x:v>
      </x:c>
      <x:c r="O188" s="36" t="n">
        <x:f>IF($K188="M",1,0)</x:f>
        <x:v>1</x:v>
      </x:c>
      <x:c r="P188" s="36" t="n">
        <x:f>IF($L188="U",1,0)</x:f>
        <x:v>1</x:v>
      </x:c>
      <x:c r="Q188" s="36" t="n">
        <x:f>IF($M188="yes",1,0)</x:f>
        <x:v>1</x:v>
      </x:c>
      <x:c r="R188" s="36" t="n">
        <x:f>'Coefficients'!$B$2+B188*'Coefficients'!$B$7+C188*'Coefficients'!$B$8+D188*'Coefficients'!$B$9+E188*'Coefficients'!$B$10+F188*'Coefficients'!$B$11+G188*'Coefficients'!$B$12+H188*'Coefficients'!$B$13+I188*'Coefficients'!$B$14+N188*'Coefficients'!$B$3+O188*'Coefficients'!$B$4+P188*'Coefficients'!$B$5+Q188*'Coefficients'!$B$6</x:f>
        <x:v>9.539807786145317</x:v>
      </x:c>
      <x:c r="S188" s="36" t="n">
        <x:f>A188-R188</x:f>
        <x:v>0.46019221385468256</x:v>
      </x:c>
      <x:c r="T188" s="36" t="n">
        <x:f>S188^2</x:f>
        <x:v>0.2117768736924739</x:v>
      </x:c>
      <x:c r="U188" s="36" t="n">
        <x:f>ABS(S188)</x:f>
        <x:v>0.46019221385468256</x:v>
      </x:c>
      <x:c r="V188" s="36" t="n">
        <x:f>(A188-AVERAGE($A$2:$A$650))^2</x:f>
        <x:v>3.6328712419961016</x:v>
      </x:c>
    </x:row>
    <x:row r="189">
      <x:c r="A189" s="36" t="str">
        <x:v>13</x:v>
      </x:c>
      <x:c r="B189" s="36" t="str">
        <x:v>14</x:v>
      </x:c>
      <x:c r="C189" s="36" t="str">
        <x:v>13</x:v>
      </x:c>
      <x:c r="D189" s="36" t="str">
        <x:v>2</x:v>
      </x:c>
      <x:c r="E189" s="36" t="str">
        <x:v>0</x:v>
      </x:c>
      <x:c r="F189" s="36" t="str">
        <x:v>0</x:v>
      </x:c>
      <x:c r="G189" s="36" t="str">
        <x:v>16</x:v>
      </x:c>
      <x:c r="H189" s="36" t="str">
        <x:v>1</x:v>
      </x:c>
      <x:c r="I189" s="36" t="str">
        <x:v>3</x:v>
      </x:c>
      <x:c r="J189" s="36" t="str">
        <x:v>GP</x:v>
      </x:c>
      <x:c r="K189" s="36" t="str">
        <x:v>F</x:v>
      </x:c>
      <x:c r="L189" s="36" t="str">
        <x:v>U</x:v>
      </x:c>
      <x:c r="M189" s="36" t="str">
        <x:v>yes</x:v>
      </x:c>
      <x:c r="N189" s="36" t="n">
        <x:f>IF($J189="MS",1,0)</x:f>
        <x:v>0</x:v>
      </x:c>
      <x:c r="O189" s="36" t="n">
        <x:f>IF($K189="M",1,0)</x:f>
        <x:v>0</x:v>
      </x:c>
      <x:c r="P189" s="36" t="n">
        <x:f>IF($L189="U",1,0)</x:f>
        <x:v>1</x:v>
      </x:c>
      <x:c r="Q189" s="36" t="n">
        <x:f>IF($M189="yes",1,0)</x:f>
        <x:v>1</x:v>
      </x:c>
      <x:c r="R189" s="36" t="n">
        <x:f>'Coefficients'!$B$2+B189*'Coefficients'!$B$7+C189*'Coefficients'!$B$8+D189*'Coefficients'!$B$9+E189*'Coefficients'!$B$10+F189*'Coefficients'!$B$11+G189*'Coefficients'!$B$12+H189*'Coefficients'!$B$13+I189*'Coefficients'!$B$14+N189*'Coefficients'!$B$3+O189*'Coefficients'!$B$4+P189*'Coefficients'!$B$5+Q189*'Coefficients'!$B$6</x:f>
        <x:v>13.751565324632606</x:v>
      </x:c>
      <x:c r="S189" s="36" t="n">
        <x:f>A189-R189</x:f>
        <x:v>-0.7515653246326064</x:v>
      </x:c>
      <x:c r="T189" s="36" t="n">
        <x:f>S189^2</x:f>
        <x:v>0.5648504371901151</x:v>
      </x:c>
      <x:c r="U189" s="36" t="n">
        <x:f>ABS(S189)</x:f>
        <x:v>0.7515653246326064</x:v>
      </x:c>
      <x:c r="V189" s="36" t="n">
        <x:f>(A189-AVERAGE($A$2:$A$650))^2</x:f>
        <x:v>1.1968157720423265</x:v>
      </x:c>
    </x:row>
    <x:row r="190">
      <x:c r="A190" s="36" t="str">
        <x:v>15</x:v>
      </x:c>
      <x:c r="B190" s="36" t="str">
        <x:v>14</x:v>
      </x:c>
      <x:c r="C190" s="36" t="str">
        <x:v>14</x:v>
      </x:c>
      <x:c r="D190" s="36" t="str">
        <x:v>2</x:v>
      </x:c>
      <x:c r="E190" s="36" t="str">
        <x:v>0</x:v>
      </x:c>
      <x:c r="F190" s="36" t="str">
        <x:v>0</x:v>
      </x:c>
      <x:c r="G190" s="36" t="str">
        <x:v>16</x:v>
      </x:c>
      <x:c r="H190" s="36" t="str">
        <x:v>3</x:v>
      </x:c>
      <x:c r="I190" s="36" t="str">
        <x:v>3</x:v>
      </x:c>
      <x:c r="J190" s="36" t="str">
        <x:v>GP</x:v>
      </x:c>
      <x:c r="K190" s="36" t="str">
        <x:v>F</x:v>
      </x:c>
      <x:c r="L190" s="36" t="str">
        <x:v>U</x:v>
      </x:c>
      <x:c r="M190" s="36" t="str">
        <x:v>yes</x:v>
      </x:c>
      <x:c r="N190" s="36" t="n">
        <x:f>IF($J190="MS",1,0)</x:f>
        <x:v>0</x:v>
      </x:c>
      <x:c r="O190" s="36" t="n">
        <x:f>IF($K190="M",1,0)</x:f>
        <x:v>0</x:v>
      </x:c>
      <x:c r="P190" s="36" t="n">
        <x:f>IF($L190="U",1,0)</x:f>
        <x:v>1</x:v>
      </x:c>
      <x:c r="Q190" s="36" t="n">
        <x:f>IF($M190="yes",1,0)</x:f>
        <x:v>1</x:v>
      </x:c>
      <x:c r="R190" s="36" t="n">
        <x:f>'Coefficients'!$B$2+B190*'Coefficients'!$B$7+C190*'Coefficients'!$B$8+D190*'Coefficients'!$B$9+E190*'Coefficients'!$B$10+F190*'Coefficients'!$B$11+G190*'Coefficients'!$B$12+H190*'Coefficients'!$B$13+I190*'Coefficients'!$B$14+N190*'Coefficients'!$B$3+O190*'Coefficients'!$B$4+P190*'Coefficients'!$B$5+Q190*'Coefficients'!$B$6</x:f>
        <x:v>14.52358222698054</x:v>
      </x:c>
      <x:c r="S190" s="36" t="n">
        <x:f>A190-R190</x:f>
        <x:v>0.47641777301945964</x:v>
      </x:c>
      <x:c r="T190" s="36" t="n">
        <x:f>S190^2</x:f>
        <x:v>0.22697389444882138</x:v>
      </x:c>
      <x:c r="U190" s="36" t="n">
        <x:f>ABS(S190)</x:f>
        <x:v>0.47641777301945964</x:v>
      </x:c>
      <x:c r="V190" s="36" t="n">
        <x:f>(A190-AVERAGE($A$2:$A$650))^2</x:f>
        <x:v>9.572778792073143</x:v>
      </x:c>
    </x:row>
    <x:row r="191">
      <x:c r="A191" s="36" t="str">
        <x:v>11</x:v>
      </x:c>
      <x:c r="B191" s="36" t="str">
        <x:v>10</x:v>
      </x:c>
      <x:c r="C191" s="36" t="str">
        <x:v>11</x:v>
      </x:c>
      <x:c r="D191" s="36" t="str">
        <x:v>2</x:v>
      </x:c>
      <x:c r="E191" s="36" t="str">
        <x:v>0</x:v>
      </x:c>
      <x:c r="F191" s="36" t="str">
        <x:v>0</x:v>
      </x:c>
      <x:c r="G191" s="36" t="str">
        <x:v>17</x:v>
      </x:c>
      <x:c r="H191" s="36" t="str">
        <x:v>4</x:v>
      </x:c>
      <x:c r="I191" s="36" t="str">
        <x:v>3</x:v>
      </x:c>
      <x:c r="J191" s="36" t="str">
        <x:v>GP</x:v>
      </x:c>
      <x:c r="K191" s="36" t="str">
        <x:v>M</x:v>
      </x:c>
      <x:c r="L191" s="36" t="str">
        <x:v>U</x:v>
      </x:c>
      <x:c r="M191" s="36" t="str">
        <x:v>yes</x:v>
      </x:c>
      <x:c r="N191" s="36" t="n">
        <x:f>IF($J191="MS",1,0)</x:f>
        <x:v>0</x:v>
      </x:c>
      <x:c r="O191" s="36" t="n">
        <x:f>IF($K191="M",1,0)</x:f>
        <x:v>1</x:v>
      </x:c>
      <x:c r="P191" s="36" t="n">
        <x:f>IF($L191="U",1,0)</x:f>
        <x:v>1</x:v>
      </x:c>
      <x:c r="Q191" s="36" t="n">
        <x:f>IF($M191="yes",1,0)</x:f>
        <x:v>1</x:v>
      </x:c>
      <x:c r="R191" s="36" t="n">
        <x:f>'Coefficients'!$B$2+B191*'Coefficients'!$B$7+C191*'Coefficients'!$B$8+D191*'Coefficients'!$B$9+E191*'Coefficients'!$B$10+F191*'Coefficients'!$B$11+G191*'Coefficients'!$B$12+H191*'Coefficients'!$B$13+I191*'Coefficients'!$B$14+N191*'Coefficients'!$B$3+O191*'Coefficients'!$B$4+P191*'Coefficients'!$B$5+Q191*'Coefficients'!$B$6</x:f>
        <x:v>11.149763135064594</x:v>
      </x:c>
      <x:c r="S191" s="36" t="n">
        <x:f>A191-R191</x:f>
        <x:v>-0.14976313506459427</x:v>
      </x:c>
      <x:c r="T191" s="36" t="n">
        <x:f>S191^2</x:f>
        <x:v>0.022428996624375905</x:v>
      </x:c>
      <x:c r="U191" s="36" t="n">
        <x:f>ABS(S191)</x:f>
        <x:v>0.14976313506459427</x:v>
      </x:c>
      <x:c r="V191" s="36" t="n">
        <x:f>(A191-AVERAGE($A$2:$A$650))^2</x:f>
        <x:v>0.82085275201151</x:v>
      </x:c>
    </x:row>
    <x:row r="192">
      <x:c r="A192" s="36" t="str">
        <x:v>14</x:v>
      </x:c>
      <x:c r="B192" s="36" t="str">
        <x:v>13</x:v>
      </x:c>
      <x:c r="C192" s="36" t="str">
        <x:v>12</x:v>
      </x:c>
      <x:c r="D192" s="36" t="str">
        <x:v>2</x:v>
      </x:c>
      <x:c r="E192" s="36" t="str">
        <x:v>0</x:v>
      </x:c>
      <x:c r="F192" s="36" t="str">
        <x:v>0</x:v>
      </x:c>
      <x:c r="G192" s="36" t="str">
        <x:v>16</x:v>
      </x:c>
      <x:c r="H192" s="36" t="str">
        <x:v>2</x:v>
      </x:c>
      <x:c r="I192" s="36" t="str">
        <x:v>2</x:v>
      </x:c>
      <x:c r="J192" s="36" t="str">
        <x:v>GP</x:v>
      </x:c>
      <x:c r="K192" s="36" t="str">
        <x:v>F</x:v>
      </x:c>
      <x:c r="L192" s="36" t="str">
        <x:v>U</x:v>
      </x:c>
      <x:c r="M192" s="36" t="str">
        <x:v>yes</x:v>
      </x:c>
      <x:c r="N192" s="36" t="n">
        <x:f>IF($J192="MS",1,0)</x:f>
        <x:v>0</x:v>
      </x:c>
      <x:c r="O192" s="36" t="n">
        <x:f>IF($K192="M",1,0)</x:f>
        <x:v>0</x:v>
      </x:c>
      <x:c r="P192" s="36" t="n">
        <x:f>IF($L192="U",1,0)</x:f>
        <x:v>1</x:v>
      </x:c>
      <x:c r="Q192" s="36" t="n">
        <x:f>IF($M192="yes",1,0)</x:f>
        <x:v>1</x:v>
      </x:c>
      <x:c r="R192" s="36" t="n">
        <x:f>'Coefficients'!$B$2+B192*'Coefficients'!$B$7+C192*'Coefficients'!$B$8+D192*'Coefficients'!$B$9+E192*'Coefficients'!$B$10+F192*'Coefficients'!$B$11+G192*'Coefficients'!$B$12+H192*'Coefficients'!$B$13+I192*'Coefficients'!$B$14+N192*'Coefficients'!$B$3+O192*'Coefficients'!$B$4+P192*'Coefficients'!$B$5+Q192*'Coefficients'!$B$6</x:f>
        <x:v>12.670449469563179</x:v>
      </x:c>
      <x:c r="S192" s="36" t="n">
        <x:f>A192-R192</x:f>
        <x:v>1.329550530436821</x:v>
      </x:c>
      <x:c r="T192" s="36" t="n">
        <x:f>S192^2</x:f>
        <x:v>1.767704612984832</x:v>
      </x:c>
      <x:c r="U192" s="36" t="n">
        <x:f>ABS(S192)</x:f>
        <x:v>1.329550530436821</x:v>
      </x:c>
      <x:c r="V192" s="36" t="n">
        <x:f>(A192-AVERAGE($A$2:$A$650))^2</x:f>
        <x:v>4.384797282057735</x:v>
      </x:c>
    </x:row>
    <x:row r="193">
      <x:c r="A193" s="36" t="str">
        <x:v>10</x:v>
      </x:c>
      <x:c r="B193" s="36" t="str">
        <x:v>11</x:v>
      </x:c>
      <x:c r="C193" s="36" t="str">
        <x:v>9</x:v>
      </x:c>
      <x:c r="D193" s="36" t="str">
        <x:v>2</x:v>
      </x:c>
      <x:c r="E193" s="36" t="str">
        <x:v>0</x:v>
      </x:c>
      <x:c r="F193" s="36" t="str">
        <x:v>4</x:v>
      </x:c>
      <x:c r="G193" s="36" t="str">
        <x:v>17</x:v>
      </x:c>
      <x:c r="H193" s="36" t="str">
        <x:v>3</x:v>
      </x:c>
      <x:c r="I193" s="36" t="str">
        <x:v>3</x:v>
      </x:c>
      <x:c r="J193" s="36" t="str">
        <x:v>GP</x:v>
      </x:c>
      <x:c r="K193" s="36" t="str">
        <x:v>M</x:v>
      </x:c>
      <x:c r="L193" s="36" t="str">
        <x:v>U</x:v>
      </x:c>
      <x:c r="M193" s="36" t="str">
        <x:v>yes</x:v>
      </x:c>
      <x:c r="N193" s="36" t="n">
        <x:f>IF($J193="MS",1,0)</x:f>
        <x:v>0</x:v>
      </x:c>
      <x:c r="O193" s="36" t="n">
        <x:f>IF($K193="M",1,0)</x:f>
        <x:v>1</x:v>
      </x:c>
      <x:c r="P193" s="36" t="n">
        <x:f>IF($L193="U",1,0)</x:f>
        <x:v>1</x:v>
      </x:c>
      <x:c r="Q193" s="36" t="n">
        <x:f>IF($M193="yes",1,0)</x:f>
        <x:v>1</x:v>
      </x:c>
      <x:c r="R193" s="36" t="n">
        <x:f>'Coefficients'!$B$2+B193*'Coefficients'!$B$7+C193*'Coefficients'!$B$8+D193*'Coefficients'!$B$9+E193*'Coefficients'!$B$10+F193*'Coefficients'!$B$11+G193*'Coefficients'!$B$12+H193*'Coefficients'!$B$13+I193*'Coefficients'!$B$14+N193*'Coefficients'!$B$3+O193*'Coefficients'!$B$4+P193*'Coefficients'!$B$5+Q193*'Coefficients'!$B$6</x:f>
        <x:v>9.648912424744847</x:v>
      </x:c>
      <x:c r="S193" s="36" t="n">
        <x:f>A193-R193</x:f>
        <x:v>0.35108757525515344</x:v>
      </x:c>
      <x:c r="T193" s="36" t="n">
        <x:f>S193^2</x:f>
        <x:v>0.12326248549854303</x:v>
      </x:c>
      <x:c r="U193" s="36" t="n">
        <x:f>ABS(S193)</x:f>
        <x:v>0.35108757525515344</x:v>
      </x:c>
      <x:c r="V193" s="36" t="n">
        <x:f>(A193-AVERAGE($A$2:$A$650))^2</x:f>
        <x:v>3.6328712419961016</x:v>
      </x:c>
    </x:row>
    <x:row r="194">
      <x:c r="A194" s="36" t="str">
        <x:v>11</x:v>
      </x:c>
      <x:c r="B194" s="36" t="str">
        <x:v>10</x:v>
      </x:c>
      <x:c r="C194" s="36" t="str">
        <x:v>9</x:v>
      </x:c>
      <x:c r="D194" s="36" t="str">
        <x:v>1</x:v>
      </x:c>
      <x:c r="E194" s="36" t="str">
        <x:v>0</x:v>
      </x:c>
      <x:c r="F194" s="36" t="str">
        <x:v>8</x:v>
      </x:c>
      <x:c r="G194" s="36" t="str">
        <x:v>16</x:v>
      </x:c>
      <x:c r="H194" s="36" t="str">
        <x:v>4</x:v>
      </x:c>
      <x:c r="I194" s="36" t="str">
        <x:v>2</x:v>
      </x:c>
      <x:c r="J194" s="36" t="str">
        <x:v>GP</x:v>
      </x:c>
      <x:c r="K194" s="36" t="str">
        <x:v>M</x:v>
      </x:c>
      <x:c r="L194" s="36" t="str">
        <x:v>R</x:v>
      </x:c>
      <x:c r="M194" s="36" t="str">
        <x:v>yes</x:v>
      </x:c>
      <x:c r="N194" s="36" t="n">
        <x:f>IF($J194="MS",1,0)</x:f>
        <x:v>0</x:v>
      </x:c>
      <x:c r="O194" s="36" t="n">
        <x:f>IF($K194="M",1,0)</x:f>
        <x:v>1</x:v>
      </x:c>
      <x:c r="P194" s="36" t="n">
        <x:f>IF($L194="U",1,0)</x:f>
        <x:v>0</x:v>
      </x:c>
      <x:c r="Q194" s="36" t="n">
        <x:f>IF($M194="yes",1,0)</x:f>
        <x:v>1</x:v>
      </x:c>
      <x:c r="R194" s="36" t="n">
        <x:f>'Coefficients'!$B$2+B194*'Coefficients'!$B$7+C194*'Coefficients'!$B$8+D194*'Coefficients'!$B$9+E194*'Coefficients'!$B$10+F194*'Coefficients'!$B$11+G194*'Coefficients'!$B$12+H194*'Coefficients'!$B$13+I194*'Coefficients'!$B$14+N194*'Coefficients'!$B$3+O194*'Coefficients'!$B$4+P194*'Coefficients'!$B$5+Q194*'Coefficients'!$B$6</x:f>
        <x:v>9.322417830926426</x:v>
      </x:c>
      <x:c r="S194" s="36" t="n">
        <x:f>A194-R194</x:f>
        <x:v>1.677582169073574</x:v>
      </x:c>
      <x:c r="T194" s="36" t="n">
        <x:f>S194^2</x:f>
        <x:v>2.8142819339935974</x:v>
      </x:c>
      <x:c r="U194" s="36" t="n">
        <x:f>ABS(S194)</x:f>
        <x:v>1.677582169073574</x:v>
      </x:c>
      <x:c r="V194" s="36" t="n">
        <x:f>(A194-AVERAGE($A$2:$A$650))^2</x:f>
        <x:v>0.82085275201151</x:v>
      </x:c>
    </x:row>
    <x:row r="195">
      <x:c r="A195" s="36" t="str">
        <x:v>13</x:v>
      </x:c>
      <x:c r="B195" s="36" t="str">
        <x:v>11</x:v>
      </x:c>
      <x:c r="C195" s="36" t="str">
        <x:v>11</x:v>
      </x:c>
      <x:c r="D195" s="36" t="str">
        <x:v>2</x:v>
      </x:c>
      <x:c r="E195" s="36" t="str">
        <x:v>0</x:v>
      </x:c>
      <x:c r="F195" s="36" t="str">
        <x:v>4</x:v>
      </x:c>
      <x:c r="G195" s="36" t="str">
        <x:v>17</x:v>
      </x:c>
      <x:c r="H195" s="36" t="str">
        <x:v>4</x:v>
      </x:c>
      <x:c r="I195" s="36" t="str">
        <x:v>3</x:v>
      </x:c>
      <x:c r="J195" s="36" t="str">
        <x:v>GP</x:v>
      </x:c>
      <x:c r="K195" s="36" t="str">
        <x:v>M</x:v>
      </x:c>
      <x:c r="L195" s="36" t="str">
        <x:v>U</x:v>
      </x:c>
      <x:c r="M195" s="36" t="str">
        <x:v>yes</x:v>
      </x:c>
      <x:c r="N195" s="36" t="n">
        <x:f>IF($J195="MS",1,0)</x:f>
        <x:v>0</x:v>
      </x:c>
      <x:c r="O195" s="36" t="n">
        <x:f>IF($K195="M",1,0)</x:f>
        <x:v>1</x:v>
      </x:c>
      <x:c r="P195" s="36" t="n">
        <x:f>IF($L195="U",1,0)</x:f>
        <x:v>1</x:v>
      </x:c>
      <x:c r="Q195" s="36" t="n">
        <x:f>IF($M195="yes",1,0)</x:f>
        <x:v>1</x:v>
      </x:c>
      <x:c r="R195" s="36" t="n">
        <x:f>'Coefficients'!$B$2+B195*'Coefficients'!$B$7+C195*'Coefficients'!$B$8+D195*'Coefficients'!$B$9+E195*'Coefficients'!$B$10+F195*'Coefficients'!$B$11+G195*'Coefficients'!$B$12+H195*'Coefficients'!$B$13+I195*'Coefficients'!$B$14+N195*'Coefficients'!$B$3+O195*'Coefficients'!$B$4+P195*'Coefficients'!$B$5+Q195*'Coefficients'!$B$6</x:f>
        <x:v>11.353669299559959</x:v>
      </x:c>
      <x:c r="S195" s="36" t="n">
        <x:f>A195-R195</x:f>
        <x:v>1.646330700440041</x:v>
      </x:c>
      <x:c r="T195" s="36" t="n">
        <x:f>S195^2</x:f>
        <x:v>2.710404775211396</x:v>
      </x:c>
      <x:c r="U195" s="36" t="n">
        <x:f>ABS(S195)</x:f>
        <x:v>1.646330700440041</x:v>
      </x:c>
      <x:c r="V195" s="36" t="n">
        <x:f>(A195-AVERAGE($A$2:$A$650))^2</x:f>
        <x:v>1.1968157720423265</x:v>
      </x:c>
    </x:row>
    <x:row r="196">
      <x:c r="A196" s="36" t="str">
        <x:v>11</x:v>
      </x:c>
      <x:c r="B196" s="36" t="str">
        <x:v>11</x:v>
      </x:c>
      <x:c r="C196" s="36" t="str">
        <x:v>10</x:v>
      </x:c>
      <x:c r="D196" s="36" t="str">
        <x:v>2</x:v>
      </x:c>
      <x:c r="E196" s="36" t="str">
        <x:v>0</x:v>
      </x:c>
      <x:c r="F196" s="36" t="str">
        <x:v>4</x:v>
      </x:c>
      <x:c r="G196" s="36" t="str">
        <x:v>16</x:v>
      </x:c>
      <x:c r="H196" s="36" t="str">
        <x:v>4</x:v>
      </x:c>
      <x:c r="I196" s="36" t="str">
        <x:v>3</x:v>
      </x:c>
      <x:c r="J196" s="36" t="str">
        <x:v>GP</x:v>
      </x:c>
      <x:c r="K196" s="36" t="str">
        <x:v>M</x:v>
      </x:c>
      <x:c r="L196" s="36" t="str">
        <x:v>U</x:v>
      </x:c>
      <x:c r="M196" s="36" t="str">
        <x:v>yes</x:v>
      </x:c>
      <x:c r="N196" s="36" t="n">
        <x:f>IF($J196="MS",1,0)</x:f>
        <x:v>0</x:v>
      </x:c>
      <x:c r="O196" s="36" t="n">
        <x:f>IF($K196="M",1,0)</x:f>
        <x:v>1</x:v>
      </x:c>
      <x:c r="P196" s="36" t="n">
        <x:f>IF($L196="U",1,0)</x:f>
        <x:v>1</x:v>
      </x:c>
      <x:c r="Q196" s="36" t="n">
        <x:f>IF($M196="yes",1,0)</x:f>
        <x:v>1</x:v>
      </x:c>
      <x:c r="R196" s="36" t="n">
        <x:f>'Coefficients'!$B$2+B196*'Coefficients'!$B$7+C196*'Coefficients'!$B$8+D196*'Coefficients'!$B$9+E196*'Coefficients'!$B$10+F196*'Coefficients'!$B$11+G196*'Coefficients'!$B$12+H196*'Coefficients'!$B$13+I196*'Coefficients'!$B$14+N196*'Coefficients'!$B$3+O196*'Coefficients'!$B$4+P196*'Coefficients'!$B$5+Q196*'Coefficients'!$B$6</x:f>
        <x:v>10.443452643397514</x:v>
      </x:c>
      <x:c r="S196" s="36" t="n">
        <x:f>A196-R196</x:f>
        <x:v>0.5565473566024863</x:v>
      </x:c>
      <x:c r="T196" s="36" t="n">
        <x:f>S196^2</x:f>
        <x:v>0.3097449601412151</x:v>
      </x:c>
      <x:c r="U196" s="36" t="n">
        <x:f>ABS(S196)</x:f>
        <x:v>0.5565473566024863</x:v>
      </x:c>
      <x:c r="V196" s="36" t="n">
        <x:f>(A196-AVERAGE($A$2:$A$650))^2</x:f>
        <x:v>0.82085275201151</x:v>
      </x:c>
    </x:row>
    <x:row r="197">
      <x:c r="A197" s="36" t="str">
        <x:v>13</x:v>
      </x:c>
      <x:c r="B197" s="36" t="str">
        <x:v>11</x:v>
      </x:c>
      <x:c r="C197" s="36" t="str">
        <x:v>12</x:v>
      </x:c>
      <x:c r="D197" s="36" t="str">
        <x:v>2</x:v>
      </x:c>
      <x:c r="E197" s="36" t="str">
        <x:v>0</x:v>
      </x:c>
      <x:c r="F197" s="36" t="str">
        <x:v>0</x:v>
      </x:c>
      <x:c r="G197" s="36" t="str">
        <x:v>16</x:v>
      </x:c>
      <x:c r="H197" s="36" t="str">
        <x:v>3</x:v>
      </x:c>
      <x:c r="I197" s="36" t="str">
        <x:v>3</x:v>
      </x:c>
      <x:c r="J197" s="36" t="str">
        <x:v>GP</x:v>
      </x:c>
      <x:c r="K197" s="36" t="str">
        <x:v>M</x:v>
      </x:c>
      <x:c r="L197" s="36" t="str">
        <x:v>U</x:v>
      </x:c>
      <x:c r="M197" s="36" t="str">
        <x:v>yes</x:v>
      </x:c>
      <x:c r="N197" s="36" t="n">
        <x:f>IF($J197="MS",1,0)</x:f>
        <x:v>0</x:v>
      </x:c>
      <x:c r="O197" s="36" t="n">
        <x:f>IF($K197="M",1,0)</x:f>
        <x:v>1</x:v>
      </x:c>
      <x:c r="P197" s="36" t="n">
        <x:f>IF($L197="U",1,0)</x:f>
        <x:v>1</x:v>
      </x:c>
      <x:c r="Q197" s="36" t="n">
        <x:f>IF($M197="yes",1,0)</x:f>
        <x:v>1</x:v>
      </x:c>
      <x:c r="R197" s="36" t="n">
        <x:f>'Coefficients'!$B$2+B197*'Coefficients'!$B$7+C197*'Coefficients'!$B$8+D197*'Coefficients'!$B$9+E197*'Coefficients'!$B$10+F197*'Coefficients'!$B$11+G197*'Coefficients'!$B$12+H197*'Coefficients'!$B$13+I197*'Coefficients'!$B$14+N197*'Coefficients'!$B$3+O197*'Coefficients'!$B$4+P197*'Coefficients'!$B$5+Q197*'Coefficients'!$B$6</x:f>
        <x:v>12.18271831915565</x:v>
      </x:c>
      <x:c r="S197" s="36" t="n">
        <x:f>A197-R197</x:f>
        <x:v>0.8172816808443493</x:v>
      </x:c>
      <x:c r="T197" s="36" t="n">
        <x:f>S197^2</x:f>
        <x:v>0.6679493458437648</x:v>
      </x:c>
      <x:c r="U197" s="36" t="n">
        <x:f>ABS(S197)</x:f>
        <x:v>0.8172816808443493</x:v>
      </x:c>
      <x:c r="V197" s="36" t="n">
        <x:f>(A197-AVERAGE($A$2:$A$650))^2</x:f>
        <x:v>1.1968157720423265</x:v>
      </x:c>
    </x:row>
    <x:row r="198">
      <x:c r="A198" s="36" t="str">
        <x:v>17</x:v>
      </x:c>
      <x:c r="B198" s="36" t="str">
        <x:v>17</x:v>
      </x:c>
      <x:c r="C198" s="36" t="str">
        <x:v>18</x:v>
      </x:c>
      <x:c r="D198" s="36" t="str">
        <x:v>2</x:v>
      </x:c>
      <x:c r="E198" s="36" t="str">
        <x:v>0</x:v>
      </x:c>
      <x:c r="F198" s="36" t="str">
        <x:v>0</x:v>
      </x:c>
      <x:c r="G198" s="36" t="str">
        <x:v>17</x:v>
      </x:c>
      <x:c r="H198" s="36" t="str">
        <x:v>2</x:v>
      </x:c>
      <x:c r="I198" s="36" t="str">
        <x:v>4</x:v>
      </x:c>
      <x:c r="J198" s="36" t="str">
        <x:v>GP</x:v>
      </x:c>
      <x:c r="K198" s="36" t="str">
        <x:v>F</x:v>
      </x:c>
      <x:c r="L198" s="36" t="str">
        <x:v>U</x:v>
      </x:c>
      <x:c r="M198" s="36" t="str">
        <x:v>yes</x:v>
      </x:c>
      <x:c r="N198" s="36" t="n">
        <x:f>IF($J198="MS",1,0)</x:f>
        <x:v>0</x:v>
      </x:c>
      <x:c r="O198" s="36" t="n">
        <x:f>IF($K198="M",1,0)</x:f>
        <x:v>0</x:v>
      </x:c>
      <x:c r="P198" s="36" t="n">
        <x:f>IF($L198="U",1,0)</x:f>
        <x:v>1</x:v>
      </x:c>
      <x:c r="Q198" s="36" t="n">
        <x:f>IF($M198="yes",1,0)</x:f>
        <x:v>1</x:v>
      </x:c>
      <x:c r="R198" s="36" t="n">
        <x:f>'Coefficients'!$B$2+B198*'Coefficients'!$B$7+C198*'Coefficients'!$B$8+D198*'Coefficients'!$B$9+E198*'Coefficients'!$B$10+F198*'Coefficients'!$B$11+G198*'Coefficients'!$B$12+H198*'Coefficients'!$B$13+I198*'Coefficients'!$B$14+N198*'Coefficients'!$B$3+O198*'Coefficients'!$B$4+P198*'Coefficients'!$B$5+Q198*'Coefficients'!$B$6</x:f>
        <x:v>18.535778473785065</x:v>
      </x:c>
      <x:c r="S198" s="36" t="n">
        <x:f>A198-R198</x:f>
        <x:v>-1.535778473785065</x:v>
      </x:c>
      <x:c r="T198" s="36" t="n">
        <x:f>S198^2</x:f>
        <x:v>2.3586155205415835</x:v>
      </x:c>
      <x:c r="U198" s="36" t="n">
        <x:f>ABS(S198)</x:f>
        <x:v>1.535778473785065</x:v>
      </x:c>
      <x:c r="V198" s="36" t="n">
        <x:f>(A198-AVERAGE($A$2:$A$650))^2</x:f>
        <x:v>25.94874181210396</x:v>
      </x:c>
    </x:row>
    <x:row r="199">
      <x:c r="A199" s="36" t="str">
        <x:v>14</x:v>
      </x:c>
      <x:c r="B199" s="36" t="str">
        <x:v>14</x:v>
      </x:c>
      <x:c r="C199" s="36" t="str">
        <x:v>13</x:v>
      </x:c>
      <x:c r="D199" s="36" t="str">
        <x:v>2</x:v>
      </x:c>
      <x:c r="E199" s="36" t="str">
        <x:v>0</x:v>
      </x:c>
      <x:c r="F199" s="36" t="str">
        <x:v>32</x:v>
      </x:c>
      <x:c r="G199" s="36" t="str">
        <x:v>17</x:v>
      </x:c>
      <x:c r="H199" s="36" t="str">
        <x:v>3</x:v>
      </x:c>
      <x:c r="I199" s="36" t="str">
        <x:v>3</x:v>
      </x:c>
      <x:c r="J199" s="36" t="str">
        <x:v>GP</x:v>
      </x:c>
      <x:c r="K199" s="36" t="str">
        <x:v>F</x:v>
      </x:c>
      <x:c r="L199" s="36" t="str">
        <x:v>U</x:v>
      </x:c>
      <x:c r="M199" s="36" t="str">
        <x:v>yes</x:v>
      </x:c>
      <x:c r="N199" s="36" t="n">
        <x:f>IF($J199="MS",1,0)</x:f>
        <x:v>0</x:v>
      </x:c>
      <x:c r="O199" s="36" t="n">
        <x:f>IF($K199="M",1,0)</x:f>
        <x:v>0</x:v>
      </x:c>
      <x:c r="P199" s="36" t="n">
        <x:f>IF($L199="U",1,0)</x:f>
        <x:v>1</x:v>
      </x:c>
      <x:c r="Q199" s="36" t="n">
        <x:f>IF($M199="yes",1,0)</x:f>
        <x:v>1</x:v>
      </x:c>
      <x:c r="R199" s="36" t="n">
        <x:f>'Coefficients'!$B$2+B199*'Coefficients'!$B$7+C199*'Coefficients'!$B$8+D199*'Coefficients'!$B$9+E199*'Coefficients'!$B$10+F199*'Coefficients'!$B$11+G199*'Coefficients'!$B$12+H199*'Coefficients'!$B$13+I199*'Coefficients'!$B$14+N199*'Coefficients'!$B$3+O199*'Coefficients'!$B$4+P199*'Coefficients'!$B$5+Q199*'Coefficients'!$B$6</x:f>
        <x:v>14.256586951379903</x:v>
      </x:c>
      <x:c r="S199" s="36" t="n">
        <x:f>A199-R199</x:f>
        <x:v>-0.2565869513799033</x:v>
      </x:c>
      <x:c r="T199" s="36" t="n">
        <x:f>S199^2</x:f>
        <x:v>0.06583686361843286</x:v>
      </x:c>
      <x:c r="U199" s="36" t="n">
        <x:f>ABS(S199)</x:f>
        <x:v>0.2565869513799033</x:v>
      </x:c>
      <x:c r="V199" s="36" t="n">
        <x:f>(A199-AVERAGE($A$2:$A$650))^2</x:f>
        <x:v>4.384797282057735</x:v>
      </x:c>
    </x:row>
    <x:row r="200">
      <x:c r="A200" s="36" t="str">
        <x:v>16</x:v>
      </x:c>
      <x:c r="B200" s="36" t="str">
        <x:v>14</x:v>
      </x:c>
      <x:c r="C200" s="36" t="str">
        <x:v>15</x:v>
      </x:c>
      <x:c r="D200" s="36" t="str">
        <x:v>2</x:v>
      </x:c>
      <x:c r="E200" s="36" t="str">
        <x:v>0</x:v>
      </x:c>
      <x:c r="F200" s="36" t="str">
        <x:v>8</x:v>
      </x:c>
      <x:c r="G200" s="36" t="str">
        <x:v>16</x:v>
      </x:c>
      <x:c r="H200" s="36" t="str">
        <x:v>3</x:v>
      </x:c>
      <x:c r="I200" s="36" t="str">
        <x:v>2</x:v>
      </x:c>
      <x:c r="J200" s="36" t="str">
        <x:v>GP</x:v>
      </x:c>
      <x:c r="K200" s="36" t="str">
        <x:v>F</x:v>
      </x:c>
      <x:c r="L200" s="36" t="str">
        <x:v>U</x:v>
      </x:c>
      <x:c r="M200" s="36" t="str">
        <x:v>yes</x:v>
      </x:c>
      <x:c r="N200" s="36" t="n">
        <x:f>IF($J200="MS",1,0)</x:f>
        <x:v>0</x:v>
      </x:c>
      <x:c r="O200" s="36" t="n">
        <x:f>IF($K200="M",1,0)</x:f>
        <x:v>0</x:v>
      </x:c>
      <x:c r="P200" s="36" t="n">
        <x:f>IF($L200="U",1,0)</x:f>
        <x:v>1</x:v>
      </x:c>
      <x:c r="Q200" s="36" t="n">
        <x:f>IF($M200="yes",1,0)</x:f>
        <x:v>1</x:v>
      </x:c>
      <x:c r="R200" s="36" t="n">
        <x:f>'Coefficients'!$B$2+B200*'Coefficients'!$B$7+C200*'Coefficients'!$B$8+D200*'Coefficients'!$B$9+E200*'Coefficients'!$B$10+F200*'Coefficients'!$B$11+G200*'Coefficients'!$B$12+H200*'Coefficients'!$B$13+I200*'Coefficients'!$B$14+N200*'Coefficients'!$B$3+O200*'Coefficients'!$B$4+P200*'Coefficients'!$B$5+Q200*'Coefficients'!$B$6</x:f>
        <x:v>15.530918037104223</x:v>
      </x:c>
      <x:c r="S200" s="36" t="n">
        <x:f>A200-R200</x:f>
        <x:v>0.4690819628957765</x:v>
      </x:c>
      <x:c r="T200" s="36" t="n">
        <x:f>S200^2</x:f>
        <x:v>0.22003788791415466</x:v>
      </x:c>
      <x:c r="U200" s="36" t="n">
        <x:f>ABS(S200)</x:f>
        <x:v>0.4690819628957765</x:v>
      </x:c>
      <x:c r="V200" s="36" t="n">
        <x:f>(A200-AVERAGE($A$2:$A$650))^2</x:f>
        <x:v>16.760760302088553</x:v>
      </x:c>
    </x:row>
    <x:row r="201">
      <x:c r="A201" s="36" t="str">
        <x:v>14</x:v>
      </x:c>
      <x:c r="B201" s="36" t="str">
        <x:v>11</x:v>
      </x:c>
      <x:c r="C201" s="36" t="str">
        <x:v>13</x:v>
      </x:c>
      <x:c r="D201" s="36" t="str">
        <x:v>2</x:v>
      </x:c>
      <x:c r="E201" s="36" t="str">
        <x:v>0</x:v>
      </x:c>
      <x:c r="F201" s="36" t="str">
        <x:v>6</x:v>
      </x:c>
      <x:c r="G201" s="36" t="str">
        <x:v>17</x:v>
      </x:c>
      <x:c r="H201" s="36" t="str">
        <x:v>3</x:v>
      </x:c>
      <x:c r="I201" s="36" t="str">
        <x:v>3</x:v>
      </x:c>
      <x:c r="J201" s="36" t="str">
        <x:v>GP</x:v>
      </x:c>
      <x:c r="K201" s="36" t="str">
        <x:v>M</x:v>
      </x:c>
      <x:c r="L201" s="36" t="str">
        <x:v>U</x:v>
      </x:c>
      <x:c r="M201" s="36" t="str">
        <x:v>yes</x:v>
      </x:c>
      <x:c r="N201" s="36" t="n">
        <x:f>IF($J201="MS",1,0)</x:f>
        <x:v>0</x:v>
      </x:c>
      <x:c r="O201" s="36" t="n">
        <x:f>IF($K201="M",1,0)</x:f>
        <x:v>1</x:v>
      </x:c>
      <x:c r="P201" s="36" t="n">
        <x:f>IF($L201="U",1,0)</x:f>
        <x:v>1</x:v>
      </x:c>
      <x:c r="Q201" s="36" t="n">
        <x:f>IF($M201="yes",1,0)</x:f>
        <x:v>1</x:v>
      </x:c>
      <x:c r="R201" s="36" t="n">
        <x:f>'Coefficients'!$B$2+B201*'Coefficients'!$B$7+C201*'Coefficients'!$B$8+D201*'Coefficients'!$B$9+E201*'Coefficients'!$B$10+F201*'Coefficients'!$B$11+G201*'Coefficients'!$B$12+H201*'Coefficients'!$B$13+I201*'Coefficients'!$B$14+N201*'Coefficients'!$B$3+O201*'Coefficients'!$B$4+P201*'Coefficients'!$B$5+Q201*'Coefficients'!$B$6</x:f>
        <x:v>13.201894844022805</x:v>
      </x:c>
      <x:c r="S201" s="36" t="n">
        <x:f>A201-R201</x:f>
        <x:v>0.7981051559771952</x:v>
      </x:c>
      <x:c r="T201" s="36" t="n">
        <x:f>S201^2</x:f>
        <x:v>0.6369718399973832</x:v>
      </x:c>
      <x:c r="U201" s="36" t="n">
        <x:f>ABS(S201)</x:f>
        <x:v>0.7981051559771952</x:v>
      </x:c>
      <x:c r="V201" s="36" t="n">
        <x:f>(A201-AVERAGE($A$2:$A$650))^2</x:f>
        <x:v>4.384797282057735</x:v>
      </x:c>
    </x:row>
    <x:row r="202">
      <x:c r="A202" s="36" t="str">
        <x:v>11</x:v>
      </x:c>
      <x:c r="B202" s="36" t="str">
        <x:v>10</x:v>
      </x:c>
      <x:c r="C202" s="36" t="str">
        <x:v>9</x:v>
      </x:c>
      <x:c r="D202" s="36" t="str">
        <x:v>1</x:v>
      </x:c>
      <x:c r="E202" s="36" t="str">
        <x:v>0</x:v>
      </x:c>
      <x:c r="F202" s="36" t="str">
        <x:v>0</x:v>
      </x:c>
      <x:c r="G202" s="36" t="str">
        <x:v>16</x:v>
      </x:c>
      <x:c r="H202" s="36" t="str">
        <x:v>1</x:v>
      </x:c>
      <x:c r="I202" s="36" t="str">
        <x:v>2</x:v>
      </x:c>
      <x:c r="J202" s="36" t="str">
        <x:v>GP</x:v>
      </x:c>
      <x:c r="K202" s="36" t="str">
        <x:v>M</x:v>
      </x:c>
      <x:c r="L202" s="36" t="str">
        <x:v>U</x:v>
      </x:c>
      <x:c r="M202" s="36" t="str">
        <x:v>yes</x:v>
      </x:c>
      <x:c r="N202" s="36" t="n">
        <x:f>IF($J202="MS",1,0)</x:f>
        <x:v>0</x:v>
      </x:c>
      <x:c r="O202" s="36" t="n">
        <x:f>IF($K202="M",1,0)</x:f>
        <x:v>1</x:v>
      </x:c>
      <x:c r="P202" s="36" t="n">
        <x:f>IF($L202="U",1,0)</x:f>
        <x:v>1</x:v>
      </x:c>
      <x:c r="Q202" s="36" t="n">
        <x:f>IF($M202="yes",1,0)</x:f>
        <x:v>1</x:v>
      </x:c>
      <x:c r="R202" s="36" t="n">
        <x:f>'Coefficients'!$B$2+B202*'Coefficients'!$B$7+C202*'Coefficients'!$B$8+D202*'Coefficients'!$B$9+E202*'Coefficients'!$B$10+F202*'Coefficients'!$B$11+G202*'Coefficients'!$B$12+H202*'Coefficients'!$B$13+I202*'Coefficients'!$B$14+N202*'Coefficients'!$B$3+O202*'Coefficients'!$B$4+P202*'Coefficients'!$B$5+Q202*'Coefficients'!$B$6</x:f>
        <x:v>9.44558073858439</x:v>
      </x:c>
      <x:c r="S202" s="36" t="n">
        <x:f>A202-R202</x:f>
        <x:v>1.5544192614156103</x:v>
      </x:c>
      <x:c r="T202" s="36" t="n">
        <x:f>S202^2</x:f>
        <x:v>2.4162192402598515</x:v>
      </x:c>
      <x:c r="U202" s="36" t="n">
        <x:f>ABS(S202)</x:f>
        <x:v>1.5544192614156103</x:v>
      </x:c>
      <x:c r="V202" s="36" t="n">
        <x:f>(A202-AVERAGE($A$2:$A$650))^2</x:f>
        <x:v>0.82085275201151</x:v>
      </x:c>
    </x:row>
    <x:row r="203">
      <x:c r="A203" s="36" t="str">
        <x:v>16</x:v>
      </x:c>
      <x:c r="B203" s="36" t="str">
        <x:v>13</x:v>
      </x:c>
      <x:c r="C203" s="36" t="str">
        <x:v>14</x:v>
      </x:c>
      <x:c r="D203" s="36" t="str">
        <x:v>2</x:v>
      </x:c>
      <x:c r="E203" s="36" t="str">
        <x:v>0</x:v>
      </x:c>
      <x:c r="F203" s="36" t="str">
        <x:v>0</x:v>
      </x:c>
      <x:c r="G203" s="36" t="str">
        <x:v>16</x:v>
      </x:c>
      <x:c r="H203" s="36" t="str">
        <x:v>2</x:v>
      </x:c>
      <x:c r="I203" s="36" t="str">
        <x:v>1</x:v>
      </x:c>
      <x:c r="J203" s="36" t="str">
        <x:v>GP</x:v>
      </x:c>
      <x:c r="K203" s="36" t="str">
        <x:v>M</x:v>
      </x:c>
      <x:c r="L203" s="36" t="str">
        <x:v>U</x:v>
      </x:c>
      <x:c r="M203" s="36" t="str">
        <x:v>yes</x:v>
      </x:c>
      <x:c r="N203" s="36" t="n">
        <x:f>IF($J203="MS",1,0)</x:f>
        <x:v>0</x:v>
      </x:c>
      <x:c r="O203" s="36" t="n">
        <x:f>IF($K203="M",1,0)</x:f>
        <x:v>1</x:v>
      </x:c>
      <x:c r="P203" s="36" t="n">
        <x:f>IF($L203="U",1,0)</x:f>
        <x:v>1</x:v>
      </x:c>
      <x:c r="Q203" s="36" t="n">
        <x:f>IF($M203="yes",1,0)</x:f>
        <x:v>1</x:v>
      </x:c>
      <x:c r="R203" s="36" t="n">
        <x:f>'Coefficients'!$B$2+B203*'Coefficients'!$B$7+C203*'Coefficients'!$B$8+D203*'Coefficients'!$B$9+E203*'Coefficients'!$B$10+F203*'Coefficients'!$B$11+G203*'Coefficients'!$B$12+H203*'Coefficients'!$B$13+I203*'Coefficients'!$B$14+N203*'Coefficients'!$B$3+O203*'Coefficients'!$B$4+P203*'Coefficients'!$B$5+Q203*'Coefficients'!$B$6</x:f>
        <x:v>14.22293715028133</x:v>
      </x:c>
      <x:c r="S203" s="36" t="n">
        <x:f>A203-R203</x:f>
        <x:v>1.7770628497186696</x:v>
      </x:c>
      <x:c r="T203" s="36" t="n">
        <x:f>S203^2</x:f>
        <x:v>3.157952371850239</x:v>
      </x:c>
      <x:c r="U203" s="36" t="n">
        <x:f>ABS(S203)</x:f>
        <x:v>1.7770628497186696</x:v>
      </x:c>
      <x:c r="V203" s="36" t="n">
        <x:f>(A203-AVERAGE($A$2:$A$650))^2</x:f>
        <x:v>16.760760302088553</x:v>
      </x:c>
    </x:row>
    <x:row r="204">
      <x:c r="A204" s="36" t="str">
        <x:v>14</x:v>
      </x:c>
      <x:c r="B204" s="36" t="str">
        <x:v>12</x:v>
      </x:c>
      <x:c r="C204" s="36" t="str">
        <x:v>13</x:v>
      </x:c>
      <x:c r="D204" s="36" t="str">
        <x:v>2</x:v>
      </x:c>
      <x:c r="E204" s="36" t="str">
        <x:v>0</x:v>
      </x:c>
      <x:c r="F204" s="36" t="str">
        <x:v>10</x:v>
      </x:c>
      <x:c r="G204" s="36" t="str">
        <x:v>17</x:v>
      </x:c>
      <x:c r="H204" s="36" t="str">
        <x:v>3</x:v>
      </x:c>
      <x:c r="I204" s="36" t="str">
        <x:v>3</x:v>
      </x:c>
      <x:c r="J204" s="36" t="str">
        <x:v>GP</x:v>
      </x:c>
      <x:c r="K204" s="36" t="str">
        <x:v>F</x:v>
      </x:c>
      <x:c r="L204" s="36" t="str">
        <x:v>U</x:v>
      </x:c>
      <x:c r="M204" s="36" t="str">
        <x:v>yes</x:v>
      </x:c>
      <x:c r="N204" s="36" t="n">
        <x:f>IF($J204="MS",1,0)</x:f>
        <x:v>0</x:v>
      </x:c>
      <x:c r="O204" s="36" t="n">
        <x:f>IF($K204="M",1,0)</x:f>
        <x:v>0</x:v>
      </x:c>
      <x:c r="P204" s="36" t="n">
        <x:f>IF($L204="U",1,0)</x:f>
        <x:v>1</x:v>
      </x:c>
      <x:c r="Q204" s="36" t="n">
        <x:f>IF($M204="yes",1,0)</x:f>
        <x:v>1</x:v>
      </x:c>
      <x:c r="R204" s="36" t="n">
        <x:f>'Coefficients'!$B$2+B204*'Coefficients'!$B$7+C204*'Coefficients'!$B$8+D204*'Coefficients'!$B$9+E204*'Coefficients'!$B$10+F204*'Coefficients'!$B$11+G204*'Coefficients'!$B$12+H204*'Coefficients'!$B$13+I204*'Coefficients'!$B$14+N204*'Coefficients'!$B$3+O204*'Coefficients'!$B$4+P204*'Coefficients'!$B$5+Q204*'Coefficients'!$B$6</x:f>
        <x:v>13.594534928744855</x:v>
      </x:c>
      <x:c r="S204" s="36" t="n">
        <x:f>A204-R204</x:f>
        <x:v>0.4054650712551453</x:v>
      </x:c>
      <x:c r="T204" s="36" t="n">
        <x:f>S204^2</x:f>
        <x:v>0.16440192400794007</x:v>
      </x:c>
      <x:c r="U204" s="36" t="n">
        <x:f>ABS(S204)</x:f>
        <x:v>0.4054650712551453</x:v>
      </x:c>
      <x:c r="V204" s="36" t="n">
        <x:f>(A204-AVERAGE($A$2:$A$650))^2</x:f>
        <x:v>4.384797282057735</x:v>
      </x:c>
    </x:row>
    <x:row r="205">
      <x:c r="A205" s="36" t="str">
        <x:v>10</x:v>
      </x:c>
      <x:c r="B205" s="36" t="str">
        <x:v>9</x:v>
      </x:c>
      <x:c r="C205" s="36" t="str">
        <x:v>9</x:v>
      </x:c>
      <x:c r="D205" s="36" t="str">
        <x:v>2</x:v>
      </x:c>
      <x:c r="E205" s="36" t="str">
        <x:v>0</x:v>
      </x:c>
      <x:c r="F205" s="36" t="str">
        <x:v>6</x:v>
      </x:c>
      <x:c r="G205" s="36" t="str">
        <x:v>17</x:v>
      </x:c>
      <x:c r="H205" s="36" t="str">
        <x:v>1</x:v>
      </x:c>
      <x:c r="I205" s="36" t="str">
        <x:v>2</x:v>
      </x:c>
      <x:c r="J205" s="36" t="str">
        <x:v>GP</x:v>
      </x:c>
      <x:c r="K205" s="36" t="str">
        <x:v>M</x:v>
      </x:c>
      <x:c r="L205" s="36" t="str">
        <x:v>R</x:v>
      </x:c>
      <x:c r="M205" s="36" t="str">
        <x:v>yes</x:v>
      </x:c>
      <x:c r="N205" s="36" t="n">
        <x:f>IF($J205="MS",1,0)</x:f>
        <x:v>0</x:v>
      </x:c>
      <x:c r="O205" s="36" t="n">
        <x:f>IF($K205="M",1,0)</x:f>
        <x:v>1</x:v>
      </x:c>
      <x:c r="P205" s="36" t="n">
        <x:f>IF($L205="U",1,0)</x:f>
        <x:v>0</x:v>
      </x:c>
      <x:c r="Q205" s="36" t="n">
        <x:f>IF($M205="yes",1,0)</x:f>
        <x:v>1</x:v>
      </x:c>
      <x:c r="R205" s="36" t="n">
        <x:f>'Coefficients'!$B$2+B205*'Coefficients'!$B$7+C205*'Coefficients'!$B$8+D205*'Coefficients'!$B$9+E205*'Coefficients'!$B$10+F205*'Coefficients'!$B$11+G205*'Coefficients'!$B$12+H205*'Coefficients'!$B$13+I205*'Coefficients'!$B$14+N205*'Coefficients'!$B$3+O205*'Coefficients'!$B$4+P205*'Coefficients'!$B$5+Q205*'Coefficients'!$B$6</x:f>
        <x:v>9.40501929728644</x:v>
      </x:c>
      <x:c r="S205" s="36" t="n">
        <x:f>A205-R205</x:f>
        <x:v>0.5949807027135599</x:v>
      </x:c>
      <x:c r="T205" s="36" t="n">
        <x:f>S205^2</x:f>
        <x:v>0.35400203660152146</x:v>
      </x:c>
      <x:c r="U205" s="36" t="n">
        <x:f>ABS(S205)</x:f>
        <x:v>0.5949807027135599</x:v>
      </x:c>
      <x:c r="V205" s="36" t="n">
        <x:f>(A205-AVERAGE($A$2:$A$650))^2</x:f>
        <x:v>3.6328712419961016</x:v>
      </x:c>
    </x:row>
    <x:row r="206">
      <x:c r="A206" s="36" t="str">
        <x:v>13</x:v>
      </x:c>
      <x:c r="B206" s="36" t="str">
        <x:v>12</x:v>
      </x:c>
      <x:c r="C206" s="36" t="str">
        <x:v>12</x:v>
      </x:c>
      <x:c r="D206" s="36" t="str">
        <x:v>2</x:v>
      </x:c>
      <x:c r="E206" s="36" t="str">
        <x:v>0</x:v>
      </x:c>
      <x:c r="F206" s="36" t="str">
        <x:v>6</x:v>
      </x:c>
      <x:c r="G206" s="36" t="str">
        <x:v>16</x:v>
      </x:c>
      <x:c r="H206" s="36" t="str">
        <x:v>2</x:v>
      </x:c>
      <x:c r="I206" s="36" t="str">
        <x:v>3</x:v>
      </x:c>
      <x:c r="J206" s="36" t="str">
        <x:v>GP</x:v>
      </x:c>
      <x:c r="K206" s="36" t="str">
        <x:v>F</x:v>
      </x:c>
      <x:c r="L206" s="36" t="str">
        <x:v>U</x:v>
      </x:c>
      <x:c r="M206" s="36" t="str">
        <x:v>yes</x:v>
      </x:c>
      <x:c r="N206" s="36" t="n">
        <x:f>IF($J206="MS",1,0)</x:f>
        <x:v>0</x:v>
      </x:c>
      <x:c r="O206" s="36" t="n">
        <x:f>IF($K206="M",1,0)</x:f>
        <x:v>0</x:v>
      </x:c>
      <x:c r="P206" s="36" t="n">
        <x:f>IF($L206="U",1,0)</x:f>
        <x:v>1</x:v>
      </x:c>
      <x:c r="Q206" s="36" t="n">
        <x:f>IF($M206="yes",1,0)</x:f>
        <x:v>1</x:v>
      </x:c>
      <x:c r="R206" s="36" t="n">
        <x:f>'Coefficients'!$B$2+B206*'Coefficients'!$B$7+C206*'Coefficients'!$B$8+D206*'Coefficients'!$B$9+E206*'Coefficients'!$B$10+F206*'Coefficients'!$B$11+G206*'Coefficients'!$B$12+H206*'Coefficients'!$B$13+I206*'Coefficients'!$B$14+N206*'Coefficients'!$B$3+O206*'Coefficients'!$B$4+P206*'Coefficients'!$B$5+Q206*'Coefficients'!$B$6</x:f>
        <x:v>12.665252716819019</x:v>
      </x:c>
      <x:c r="S206" s="36" t="n">
        <x:f>A206-R206</x:f>
        <x:v>0.334747283180981</x:v>
      </x:c>
      <x:c r="T206" s="36" t="n">
        <x:f>S206^2</x:f>
        <x:v>0.1120557435970479</x:v>
      </x:c>
      <x:c r="U206" s="36" t="n">
        <x:f>ABS(S206)</x:f>
        <x:v>0.334747283180981</x:v>
      </x:c>
      <x:c r="V206" s="36" t="n">
        <x:f>(A206-AVERAGE($A$2:$A$650))^2</x:f>
        <x:v>1.1968157720423265</x:v>
      </x:c>
    </x:row>
    <x:row r="207">
      <x:c r="A207" s="36" t="str">
        <x:v>12</x:v>
      </x:c>
      <x:c r="B207" s="36" t="str">
        <x:v>12</x:v>
      </x:c>
      <x:c r="C207" s="36" t="str">
        <x:v>11</x:v>
      </x:c>
      <x:c r="D207" s="36" t="str">
        <x:v>2</x:v>
      </x:c>
      <x:c r="E207" s="36" t="str">
        <x:v>0</x:v>
      </x:c>
      <x:c r="F207" s="36" t="str">
        <x:v>0</x:v>
      </x:c>
      <x:c r="G207" s="36" t="str">
        <x:v>17</x:v>
      </x:c>
      <x:c r="H207" s="36" t="str">
        <x:v>1</x:v>
      </x:c>
      <x:c r="I207" s="36" t="str">
        <x:v>1</x:v>
      </x:c>
      <x:c r="J207" s="36" t="str">
        <x:v>GP</x:v>
      </x:c>
      <x:c r="K207" s="36" t="str">
        <x:v>F</x:v>
      </x:c>
      <x:c r="L207" s="36" t="str">
        <x:v>U</x:v>
      </x:c>
      <x:c r="M207" s="36" t="str">
        <x:v>yes</x:v>
      </x:c>
      <x:c r="N207" s="36" t="n">
        <x:f>IF($J207="MS",1,0)</x:f>
        <x:v>0</x:v>
      </x:c>
      <x:c r="O207" s="36" t="n">
        <x:f>IF($K207="M",1,0)</x:f>
        <x:v>0</x:v>
      </x:c>
      <x:c r="P207" s="36" t="n">
        <x:f>IF($L207="U",1,0)</x:f>
        <x:v>1</x:v>
      </x:c>
      <x:c r="Q207" s="36" t="n">
        <x:f>IF($M207="yes",1,0)</x:f>
        <x:v>1</x:v>
      </x:c>
      <x:c r="R207" s="36" t="n">
        <x:f>'Coefficients'!$B$2+B207*'Coefficients'!$B$7+C207*'Coefficients'!$B$8+D207*'Coefficients'!$B$9+E207*'Coefficients'!$B$10+F207*'Coefficients'!$B$11+G207*'Coefficients'!$B$12+H207*'Coefficients'!$B$13+I207*'Coefficients'!$B$14+N207*'Coefficients'!$B$3+O207*'Coefficients'!$B$4+P207*'Coefficients'!$B$5+Q207*'Coefficients'!$B$6</x:f>
        <x:v>11.727533368308261</x:v>
      </x:c>
      <x:c r="S207" s="36" t="n">
        <x:f>A207-R207</x:f>
        <x:v>0.27246663169173857</x:v>
      </x:c>
      <x:c r="T207" s="36" t="n">
        <x:f>S207^2</x:f>
        <x:v>0.07423806538544152</x:v>
      </x:c>
      <x:c r="U207" s="36" t="n">
        <x:f>ABS(S207)</x:f>
        <x:v>0.27246663169173857</x:v>
      </x:c>
      <x:c r="V207" s="36" t="n">
        <x:f>(A207-AVERAGE($A$2:$A$650))^2</x:f>
        <x:v>0.008834262026918263</x:v>
      </x:c>
    </x:row>
    <x:row r="208">
      <x:c r="A208" s="36" t="str">
        <x:v>12</x:v>
      </x:c>
      <x:c r="B208" s="36" t="str">
        <x:v>10</x:v>
      </x:c>
      <x:c r="C208" s="36" t="str">
        <x:v>11</x:v>
      </x:c>
      <x:c r="D208" s="36" t="str">
        <x:v>2</x:v>
      </x:c>
      <x:c r="E208" s="36" t="str">
        <x:v>0</x:v>
      </x:c>
      <x:c r="F208" s="36" t="str">
        <x:v>16</x:v>
      </x:c>
      <x:c r="G208" s="36" t="str">
        <x:v>17</x:v>
      </x:c>
      <x:c r="H208" s="36" t="str">
        <x:v>1</x:v>
      </x:c>
      <x:c r="I208" s="36" t="str">
        <x:v>2</x:v>
      </x:c>
      <x:c r="J208" s="36" t="str">
        <x:v>GP</x:v>
      </x:c>
      <x:c r="K208" s="36" t="str">
        <x:v>M</x:v>
      </x:c>
      <x:c r="L208" s="36" t="str">
        <x:v>U</x:v>
      </x:c>
      <x:c r="M208" s="36" t="str">
        <x:v>yes</x:v>
      </x:c>
      <x:c r="N208" s="36" t="n">
        <x:f>IF($J208="MS",1,0)</x:f>
        <x:v>0</x:v>
      </x:c>
      <x:c r="O208" s="36" t="n">
        <x:f>IF($K208="M",1,0)</x:f>
        <x:v>1</x:v>
      </x:c>
      <x:c r="P208" s="36" t="n">
        <x:f>IF($L208="U",1,0)</x:f>
        <x:v>1</x:v>
      </x:c>
      <x:c r="Q208" s="36" t="n">
        <x:f>IF($M208="yes",1,0)</x:f>
        <x:v>1</x:v>
      </x:c>
      <x:c r="R208" s="36" t="n">
        <x:f>'Coefficients'!$B$2+B208*'Coefficients'!$B$7+C208*'Coefficients'!$B$8+D208*'Coefficients'!$B$9+E208*'Coefficients'!$B$10+F208*'Coefficients'!$B$11+G208*'Coefficients'!$B$12+H208*'Coefficients'!$B$13+I208*'Coefficients'!$B$14+N208*'Coefficients'!$B$3+O208*'Coefficients'!$B$4+P208*'Coefficients'!$B$5+Q208*'Coefficients'!$B$6</x:f>
        <x:v>11.58393622448637</x:v>
      </x:c>
      <x:c r="S208" s="36" t="n">
        <x:f>A208-R208</x:f>
        <x:v>0.4160637755136296</x:v>
      </x:c>
      <x:c r="T208" s="36" t="n">
        <x:f>S208^2</x:f>
        <x:v>0.17310906529465597</x:v>
      </x:c>
      <x:c r="U208" s="36" t="n">
        <x:f>ABS(S208)</x:f>
        <x:v>0.4160637755136296</x:v>
      </x:c>
      <x:c r="V208" s="36" t="n">
        <x:f>(A208-AVERAGE($A$2:$A$650))^2</x:f>
        <x:v>0.008834262026918263</x:v>
      </x:c>
    </x:row>
    <x:row r="209">
      <x:c r="A209" s="36" t="str">
        <x:v>10</x:v>
      </x:c>
      <x:c r="B209" s="36" t="str">
        <x:v>11</x:v>
      </x:c>
      <x:c r="C209" s="36" t="str">
        <x:v>10</x:v>
      </x:c>
      <x:c r="D209" s="36" t="str">
        <x:v>1</x:v>
      </x:c>
      <x:c r="E209" s="36" t="str">
        <x:v>0</x:v>
      </x:c>
      <x:c r="F209" s="36" t="str">
        <x:v>0</x:v>
      </x:c>
      <x:c r="G209" s="36" t="str">
        <x:v>16</x:v>
      </x:c>
      <x:c r="H209" s="36" t="str">
        <x:v>3</x:v>
      </x:c>
      <x:c r="I209" s="36" t="str">
        <x:v>3</x:v>
      </x:c>
      <x:c r="J209" s="36" t="str">
        <x:v>GP</x:v>
      </x:c>
      <x:c r="K209" s="36" t="str">
        <x:v>M</x:v>
      </x:c>
      <x:c r="L209" s="36" t="str">
        <x:v>R</x:v>
      </x:c>
      <x:c r="M209" s="36" t="str">
        <x:v>yes</x:v>
      </x:c>
      <x:c r="N209" s="36" t="n">
        <x:f>IF($J209="MS",1,0)</x:f>
        <x:v>0</x:v>
      </x:c>
      <x:c r="O209" s="36" t="n">
        <x:f>IF($K209="M",1,0)</x:f>
        <x:v>1</x:v>
      </x:c>
      <x:c r="P209" s="36" t="n">
        <x:f>IF($L209="U",1,0)</x:f>
        <x:v>0</x:v>
      </x:c>
      <x:c r="Q209" s="36" t="n">
        <x:f>IF($M209="yes",1,0)</x:f>
        <x:v>1</x:v>
      </x:c>
      <x:c r="R209" s="36" t="n">
        <x:f>'Coefficients'!$B$2+B209*'Coefficients'!$B$7+C209*'Coefficients'!$B$8+D209*'Coefficients'!$B$9+E209*'Coefficients'!$B$10+F209*'Coefficients'!$B$11+G209*'Coefficients'!$B$12+H209*'Coefficients'!$B$13+I209*'Coefficients'!$B$14+N209*'Coefficients'!$B$3+O209*'Coefficients'!$B$4+P209*'Coefficients'!$B$5+Q209*'Coefficients'!$B$6</x:f>
        <x:v>10.258253861056245</x:v>
      </x:c>
      <x:c r="S209" s="36" t="n">
        <x:f>A209-R209</x:f>
        <x:v>-0.2582538610562448</x:v>
      </x:c>
      <x:c r="T209" s="36" t="n">
        <x:f>S209^2</x:f>
        <x:v>0.0666950567504582</x:v>
      </x:c>
      <x:c r="U209" s="36" t="n">
        <x:f>ABS(S209)</x:f>
        <x:v>0.2582538610562448</x:v>
      </x:c>
      <x:c r="V209" s="36" t="n">
        <x:f>(A209-AVERAGE($A$2:$A$650))^2</x:f>
        <x:v>3.6328712419961016</x:v>
      </x:c>
    </x:row>
    <x:row r="210">
      <x:c r="A210" s="36" t="str">
        <x:v>12</x:v>
      </x:c>
      <x:c r="B210" s="36" t="str">
        <x:v>13</x:v>
      </x:c>
      <x:c r="C210" s="36" t="str">
        <x:v>12</x:v>
      </x:c>
      <x:c r="D210" s="36" t="str">
        <x:v>1</x:v>
      </x:c>
      <x:c r="E210" s="36" t="str">
        <x:v>0</x:v>
      </x:c>
      <x:c r="F210" s="36" t="str">
        <x:v>0</x:v>
      </x:c>
      <x:c r="G210" s="36" t="str">
        <x:v>16</x:v>
      </x:c>
      <x:c r="H210" s="36" t="str">
        <x:v>2</x:v>
      </x:c>
      <x:c r="I210" s="36" t="str">
        <x:v>3</x:v>
      </x:c>
      <x:c r="J210" s="36" t="str">
        <x:v>GP</x:v>
      </x:c>
      <x:c r="K210" s="36" t="str">
        <x:v>M</x:v>
      </x:c>
      <x:c r="L210" s="36" t="str">
        <x:v>U</x:v>
      </x:c>
      <x:c r="M210" s="36" t="str">
        <x:v>yes</x:v>
      </x:c>
      <x:c r="N210" s="36" t="n">
        <x:f>IF($J210="MS",1,0)</x:f>
        <x:v>0</x:v>
      </x:c>
      <x:c r="O210" s="36" t="n">
        <x:f>IF($K210="M",1,0)</x:f>
        <x:v>1</x:v>
      </x:c>
      <x:c r="P210" s="36" t="n">
        <x:f>IF($L210="U",1,0)</x:f>
        <x:v>1</x:v>
      </x:c>
      <x:c r="Q210" s="36" t="n">
        <x:f>IF($M210="yes",1,0)</x:f>
        <x:v>1</x:v>
      </x:c>
      <x:c r="R210" s="36" t="n">
        <x:f>'Coefficients'!$B$2+B210*'Coefficients'!$B$7+C210*'Coefficients'!$B$8+D210*'Coefficients'!$B$9+E210*'Coefficients'!$B$10+F210*'Coefficients'!$B$11+G210*'Coefficients'!$B$12+H210*'Coefficients'!$B$13+I210*'Coefficients'!$B$14+N210*'Coefficients'!$B$3+O210*'Coefficients'!$B$4+P210*'Coefficients'!$B$5+Q210*'Coefficients'!$B$6</x:f>
        <x:v>12.440411615813636</x:v>
      </x:c>
      <x:c r="S210" s="36" t="n">
        <x:f>A210-R210</x:f>
        <x:v>-0.44041161581363575</x:v>
      </x:c>
      <x:c r="T210" s="36" t="n">
        <x:f>S210^2</x:f>
        <x:v>0.19396239134357748</x:v>
      </x:c>
      <x:c r="U210" s="36" t="n">
        <x:f>ABS(S210)</x:f>
        <x:v>0.44041161581363575</x:v>
      </x:c>
      <x:c r="V210" s="36" t="n">
        <x:f>(A210-AVERAGE($A$2:$A$650))^2</x:f>
        <x:v>0.008834262026918263</x:v>
      </x:c>
    </x:row>
    <x:row r="211">
      <x:c r="A211" s="36" t="str">
        <x:v>16</x:v>
      </x:c>
      <x:c r="B211" s="36" t="str">
        <x:v>14</x:v>
      </x:c>
      <x:c r="C211" s="36" t="str">
        <x:v>15</x:v>
      </x:c>
      <x:c r="D211" s="36" t="str">
        <x:v>2</x:v>
      </x:c>
      <x:c r="E211" s="36" t="str">
        <x:v>0</x:v>
      </x:c>
      <x:c r="F211" s="36" t="str">
        <x:v>8</x:v>
      </x:c>
      <x:c r="G211" s="36" t="str">
        <x:v>17</x:v>
      </x:c>
      <x:c r="H211" s="36" t="str">
        <x:v>2</x:v>
      </x:c>
      <x:c r="I211" s="36" t="str">
        <x:v>4</x:v>
      </x:c>
      <x:c r="J211" s="36" t="str">
        <x:v>GP</x:v>
      </x:c>
      <x:c r="K211" s="36" t="str">
        <x:v>F</x:v>
      </x:c>
      <x:c r="L211" s="36" t="str">
        <x:v>U</x:v>
      </x:c>
      <x:c r="M211" s="36" t="str">
        <x:v>yes</x:v>
      </x:c>
      <x:c r="N211" s="36" t="n">
        <x:f>IF($J211="MS",1,0)</x:f>
        <x:v>0</x:v>
      </x:c>
      <x:c r="O211" s="36" t="n">
        <x:f>IF($K211="M",1,0)</x:f>
        <x:v>0</x:v>
      </x:c>
      <x:c r="P211" s="36" t="n">
        <x:f>IF($L211="U",1,0)</x:f>
        <x:v>1</x:v>
      </x:c>
      <x:c r="Q211" s="36" t="n">
        <x:f>IF($M211="yes",1,0)</x:f>
        <x:v>1</x:v>
      </x:c>
      <x:c r="R211" s="36" t="n">
        <x:f>'Coefficients'!$B$2+B211*'Coefficients'!$B$7+C211*'Coefficients'!$B$8+D211*'Coefficients'!$B$9+E211*'Coefficients'!$B$10+F211*'Coefficients'!$B$11+G211*'Coefficients'!$B$12+H211*'Coefficients'!$B$13+I211*'Coefficients'!$B$14+N211*'Coefficients'!$B$3+O211*'Coefficients'!$B$4+P211*'Coefficients'!$B$5+Q211*'Coefficients'!$B$6</x:f>
        <x:v>15.649762695365702</x:v>
      </x:c>
      <x:c r="S211" s="36" t="n">
        <x:f>A211-R211</x:f>
        <x:v>0.35023730463429814</x:v>
      </x:c>
      <x:c r="T211" s="36" t="n">
        <x:f>S211^2</x:f>
        <x:v>0.12266616955749816</x:v>
      </x:c>
      <x:c r="U211" s="36" t="n">
        <x:f>ABS(S211)</x:f>
        <x:v>0.35023730463429814</x:v>
      </x:c>
      <x:c r="V211" s="36" t="n">
        <x:f>(A211-AVERAGE($A$2:$A$650))^2</x:f>
        <x:v>16.760760302088553</x:v>
      </x:c>
    </x:row>
    <x:row r="212">
      <x:c r="A212" s="36" t="str">
        <x:v>14</x:v>
      </x:c>
      <x:c r="B212" s="36" t="str">
        <x:v>13</x:v>
      </x:c>
      <x:c r="C212" s="36" t="str">
        <x:v>13</x:v>
      </x:c>
      <x:c r="D212" s="36" t="str">
        <x:v>1</x:v>
      </x:c>
      <x:c r="E212" s="36" t="str">
        <x:v>0</x:v>
      </x:c>
      <x:c r="F212" s="36" t="str">
        <x:v>4</x:v>
      </x:c>
      <x:c r="G212" s="36" t="str">
        <x:v>17</x:v>
      </x:c>
      <x:c r="H212" s="36" t="str">
        <x:v>4</x:v>
      </x:c>
      <x:c r="I212" s="36" t="str">
        <x:v>4</x:v>
      </x:c>
      <x:c r="J212" s="36" t="str">
        <x:v>GP</x:v>
      </x:c>
      <x:c r="K212" s="36" t="str">
        <x:v>M</x:v>
      </x:c>
      <x:c r="L212" s="36" t="str">
        <x:v>U</x:v>
      </x:c>
      <x:c r="M212" s="36" t="str">
        <x:v>yes</x:v>
      </x:c>
      <x:c r="N212" s="36" t="n">
        <x:f>IF($J212="MS",1,0)</x:f>
        <x:v>0</x:v>
      </x:c>
      <x:c r="O212" s="36" t="n">
        <x:f>IF($K212="M",1,0)</x:f>
        <x:v>1</x:v>
      </x:c>
      <x:c r="P212" s="36" t="n">
        <x:f>IF($L212="U",1,0)</x:f>
        <x:v>1</x:v>
      </x:c>
      <x:c r="Q212" s="36" t="n">
        <x:f>IF($M212="yes",1,0)</x:f>
        <x:v>1</x:v>
      </x:c>
      <x:c r="R212" s="36" t="n">
        <x:f>'Coefficients'!$B$2+B212*'Coefficients'!$B$7+C212*'Coefficients'!$B$8+D212*'Coefficients'!$B$9+E212*'Coefficients'!$B$10+F212*'Coefficients'!$B$11+G212*'Coefficients'!$B$12+H212*'Coefficients'!$B$13+I212*'Coefficients'!$B$14+N212*'Coefficients'!$B$3+O212*'Coefficients'!$B$4+P212*'Coefficients'!$B$5+Q212*'Coefficients'!$B$6</x:f>
        <x:v>13.333229101609746</x:v>
      </x:c>
      <x:c r="S212" s="36" t="n">
        <x:f>A212-R212</x:f>
        <x:v>0.6667708983902543</x:v>
      </x:c>
      <x:c r="T212" s="36" t="n">
        <x:f>S212^2</x:f>
        <x:v>0.4445834309401468</x:v>
      </x:c>
      <x:c r="U212" s="36" t="n">
        <x:f>ABS(S212)</x:f>
        <x:v>0.6667708983902543</x:v>
      </x:c>
      <x:c r="V212" s="36" t="n">
        <x:f>(A212-AVERAGE($A$2:$A$650))^2</x:f>
        <x:v>4.384797282057735</x:v>
      </x:c>
    </x:row>
    <x:row r="213">
      <x:c r="A213" s="36" t="str">
        <x:v>12</x:v>
      </x:c>
      <x:c r="B213" s="36" t="str">
        <x:v>10</x:v>
      </x:c>
      <x:c r="C213" s="36" t="str">
        <x:v>11</x:v>
      </x:c>
      <x:c r="D213" s="36" t="str">
        <x:v>1</x:v>
      </x:c>
      <x:c r="E213" s="36" t="str">
        <x:v>0</x:v>
      </x:c>
      <x:c r="F213" s="36" t="str">
        <x:v>16</x:v>
      </x:c>
      <x:c r="G213" s="36" t="str">
        <x:v>16</x:v>
      </x:c>
      <x:c r="H213" s="36" t="str">
        <x:v>3</x:v>
      </x:c>
      <x:c r="I213" s="36" t="str">
        <x:v>3</x:v>
      </x:c>
      <x:c r="J213" s="36" t="str">
        <x:v>GP</x:v>
      </x:c>
      <x:c r="K213" s="36" t="str">
        <x:v>M</x:v>
      </x:c>
      <x:c r="L213" s="36" t="str">
        <x:v>R</x:v>
      </x:c>
      <x:c r="M213" s="36" t="str">
        <x:v>yes</x:v>
      </x:c>
      <x:c r="N213" s="36" t="n">
        <x:f>IF($J213="MS",1,0)</x:f>
        <x:v>0</x:v>
      </x:c>
      <x:c r="O213" s="36" t="n">
        <x:f>IF($K213="M",1,0)</x:f>
        <x:v>1</x:v>
      </x:c>
      <x:c r="P213" s="36" t="n">
        <x:f>IF($L213="U",1,0)</x:f>
        <x:v>0</x:v>
      </x:c>
      <x:c r="Q213" s="36" t="n">
        <x:f>IF($M213="yes",1,0)</x:f>
        <x:v>1</x:v>
      </x:c>
      <x:c r="R213" s="36" t="n">
        <x:f>'Coefficients'!$B$2+B213*'Coefficients'!$B$7+C213*'Coefficients'!$B$8+D213*'Coefficients'!$B$9+E213*'Coefficients'!$B$10+F213*'Coefficients'!$B$11+G213*'Coefficients'!$B$12+H213*'Coefficients'!$B$13+I213*'Coefficients'!$B$14+N213*'Coefficients'!$B$3+O213*'Coefficients'!$B$4+P213*'Coefficients'!$B$5+Q213*'Coefficients'!$B$6</x:f>
        <x:v>11.296712874670671</x:v>
      </x:c>
      <x:c r="S213" s="36" t="n">
        <x:f>A213-R213</x:f>
        <x:v>0.7032871253293287</x:v>
      </x:c>
      <x:c r="T213" s="36" t="n">
        <x:f>S213^2</x:f>
        <x:v>0.4946127806539909</x:v>
      </x:c>
      <x:c r="U213" s="36" t="n">
        <x:f>ABS(S213)</x:f>
        <x:v>0.7032871253293287</x:v>
      </x:c>
      <x:c r="V213" s="36" t="n">
        <x:f>(A213-AVERAGE($A$2:$A$650))^2</x:f>
        <x:v>0.008834262026918263</x:v>
      </x:c>
    </x:row>
    <x:row r="214">
      <x:c r="A214" s="36" t="str">
        <x:v>16</x:v>
      </x:c>
      <x:c r="B214" s="36" t="str">
        <x:v>14</x:v>
      </x:c>
      <x:c r="C214" s="36" t="str">
        <x:v>15</x:v>
      </x:c>
      <x:c r="D214" s="36" t="str">
        <x:v>1</x:v>
      </x:c>
      <x:c r="E214" s="36" t="str">
        <x:v>1</x:v>
      </x:c>
      <x:c r="F214" s="36" t="str">
        <x:v>30</x:v>
      </x:c>
      <x:c r="G214" s="36" t="str">
        <x:v>17</x:v>
      </x:c>
      <x:c r="H214" s="36" t="str">
        <x:v>4</x:v>
      </x:c>
      <x:c r="I214" s="36" t="str">
        <x:v>4</x:v>
      </x:c>
      <x:c r="J214" s="36" t="str">
        <x:v>GP</x:v>
      </x:c>
      <x:c r="K214" s="36" t="str">
        <x:v>F</x:v>
      </x:c>
      <x:c r="L214" s="36" t="str">
        <x:v>U</x:v>
      </x:c>
      <x:c r="M214" s="36" t="str">
        <x:v>yes</x:v>
      </x:c>
      <x:c r="N214" s="36" t="n">
        <x:f>IF($J214="MS",1,0)</x:f>
        <x:v>0</x:v>
      </x:c>
      <x:c r="O214" s="36" t="n">
        <x:f>IF($K214="M",1,0)</x:f>
        <x:v>0</x:v>
      </x:c>
      <x:c r="P214" s="36" t="n">
        <x:f>IF($L214="U",1,0)</x:f>
        <x:v>1</x:v>
      </x:c>
      <x:c r="Q214" s="36" t="n">
        <x:f>IF($M214="yes",1,0)</x:f>
        <x:v>1</x:v>
      </x:c>
      <x:c r="R214" s="36" t="n">
        <x:f>'Coefficients'!$B$2+B214*'Coefficients'!$B$7+C214*'Coefficients'!$B$8+D214*'Coefficients'!$B$9+E214*'Coefficients'!$B$10+F214*'Coefficients'!$B$11+G214*'Coefficients'!$B$12+H214*'Coefficients'!$B$13+I214*'Coefficients'!$B$14+N214*'Coefficients'!$B$3+O214*'Coefficients'!$B$4+P214*'Coefficients'!$B$5+Q214*'Coefficients'!$B$6</x:f>
        <x:v>15.665873562808217</x:v>
      </x:c>
      <x:c r="S214" s="36" t="n">
        <x:f>A214-R214</x:f>
        <x:v>0.3341264371917827</x:v>
      </x:c>
      <x:c r="T214" s="36" t="n">
        <x:f>S214^2</x:f>
        <x:v>0.1116404760304743</x:v>
      </x:c>
      <x:c r="U214" s="36" t="n">
        <x:f>ABS(S214)</x:f>
        <x:v>0.3341264371917827</x:v>
      </x:c>
      <x:c r="V214" s="36" t="n">
        <x:f>(A214-AVERAGE($A$2:$A$650))^2</x:f>
        <x:v>16.760760302088553</x:v>
      </x:c>
    </x:row>
    <x:row r="215">
      <x:c r="A215" s="36" t="str">
        <x:v>11</x:v>
      </x:c>
      <x:c r="B215" s="36" t="str">
        <x:v>11</x:v>
      </x:c>
      <x:c r="C215" s="36" t="str">
        <x:v>10</x:v>
      </x:c>
      <x:c r="D215" s="36" t="str">
        <x:v>2</x:v>
      </x:c>
      <x:c r="E215" s="36" t="str">
        <x:v>0</x:v>
      </x:c>
      <x:c r="F215" s="36" t="str">
        <x:v>0</x:v>
      </x:c>
      <x:c r="G215" s="36" t="str">
        <x:v>16</x:v>
      </x:c>
      <x:c r="H215" s="36" t="str">
        <x:v>4</x:v>
      </x:c>
      <x:c r="I215" s="36" t="str">
        <x:v>4</x:v>
      </x:c>
      <x:c r="J215" s="36" t="str">
        <x:v>GP</x:v>
      </x:c>
      <x:c r="K215" s="36" t="str">
        <x:v>F</x:v>
      </x:c>
      <x:c r="L215" s="36" t="str">
        <x:v>U</x:v>
      </x:c>
      <x:c r="M215" s="36" t="str">
        <x:v>yes</x:v>
      </x:c>
      <x:c r="N215" s="36" t="n">
        <x:f>IF($J215="MS",1,0)</x:f>
        <x:v>0</x:v>
      </x:c>
      <x:c r="O215" s="36" t="n">
        <x:f>IF($K215="M",1,0)</x:f>
        <x:v>0</x:v>
      </x:c>
      <x:c r="P215" s="36" t="n">
        <x:f>IF($L215="U",1,0)</x:f>
        <x:v>1</x:v>
      </x:c>
      <x:c r="Q215" s="36" t="n">
        <x:f>IF($M215="yes",1,0)</x:f>
        <x:v>1</x:v>
      </x:c>
      <x:c r="R215" s="36" t="n">
        <x:f>'Coefficients'!$B$2+B215*'Coefficients'!$B$7+C215*'Coefficients'!$B$8+D215*'Coefficients'!$B$9+E215*'Coefficients'!$B$10+F215*'Coefficients'!$B$11+G215*'Coefficients'!$B$12+H215*'Coefficients'!$B$13+I215*'Coefficients'!$B$14+N215*'Coefficients'!$B$3+O215*'Coefficients'!$B$4+P215*'Coefficients'!$B$5+Q215*'Coefficients'!$B$6</x:f>
        <x:v>10.576656281731085</x:v>
      </x:c>
      <x:c r="S215" s="36" t="n">
        <x:f>A215-R215</x:f>
        <x:v>0.4233437182689155</x:v>
      </x:c>
      <x:c r="T215" s="36" t="n">
        <x:f>S215^2</x:f>
        <x:v>0.17921990379775088</x:v>
      </x:c>
      <x:c r="U215" s="36" t="n">
        <x:f>ABS(S215)</x:f>
        <x:v>0.4233437182689155</x:v>
      </x:c>
      <x:c r="V215" s="36" t="n">
        <x:f>(A215-AVERAGE($A$2:$A$650))^2</x:f>
        <x:v>0.82085275201151</x:v>
      </x:c>
    </x:row>
    <x:row r="216">
      <x:c r="A216" s="36" t="str">
        <x:v>15</x:v>
      </x:c>
      <x:c r="B216" s="36" t="str">
        <x:v>14</x:v>
      </x:c>
      <x:c r="C216" s="36" t="str">
        <x:v>14</x:v>
      </x:c>
      <x:c r="D216" s="36" t="str">
        <x:v>2</x:v>
      </x:c>
      <x:c r="E216" s="36" t="str">
        <x:v>0</x:v>
      </x:c>
      <x:c r="F216" s="36" t="str">
        <x:v>2</x:v>
      </x:c>
      <x:c r="G216" s="36" t="str">
        <x:v>16</x:v>
      </x:c>
      <x:c r="H216" s="36" t="str">
        <x:v>4</x:v>
      </x:c>
      <x:c r="I216" s="36" t="str">
        <x:v>3</x:v>
      </x:c>
      <x:c r="J216" s="36" t="str">
        <x:v>GP</x:v>
      </x:c>
      <x:c r="K216" s="36" t="str">
        <x:v>F</x:v>
      </x:c>
      <x:c r="L216" s="36" t="str">
        <x:v>U</x:v>
      </x:c>
      <x:c r="M216" s="36" t="str">
        <x:v>yes</x:v>
      </x:c>
      <x:c r="N216" s="36" t="n">
        <x:f>IF($J216="MS",1,0)</x:f>
        <x:v>0</x:v>
      </x:c>
      <x:c r="O216" s="36" t="n">
        <x:f>IF($K216="M",1,0)</x:f>
        <x:v>0</x:v>
      </x:c>
      <x:c r="P216" s="36" t="n">
        <x:f>IF($L216="U",1,0)</x:f>
        <x:v>1</x:v>
      </x:c>
      <x:c r="Q216" s="36" t="n">
        <x:f>IF($M216="yes",1,0)</x:f>
        <x:v>1</x:v>
      </x:c>
      <x:c r="R216" s="36" t="n">
        <x:f>'Coefficients'!$B$2+B216*'Coefficients'!$B$7+C216*'Coefficients'!$B$8+D216*'Coefficients'!$B$9+E216*'Coefficients'!$B$10+F216*'Coefficients'!$B$11+G216*'Coefficients'!$B$12+H216*'Coefficients'!$B$13+I216*'Coefficients'!$B$14+N216*'Coefficients'!$B$3+O216*'Coefficients'!$B$4+P216*'Coefficients'!$B$5+Q216*'Coefficients'!$B$6</x:f>
        <x:v>14.506327826509029</x:v>
      </x:c>
      <x:c r="S216" s="36" t="n">
        <x:f>A216-R216</x:f>
        <x:v>0.49367217349097103</x:v>
      </x:c>
      <x:c r="T216" s="36" t="n">
        <x:f>S216^2</x:f>
        <x:v>0.2437122148792994</x:v>
      </x:c>
      <x:c r="U216" s="36" t="n">
        <x:f>ABS(S216)</x:f>
        <x:v>0.49367217349097103</x:v>
      </x:c>
      <x:c r="V216" s="36" t="n">
        <x:f>(A216-AVERAGE($A$2:$A$650))^2</x:f>
        <x:v>9.572778792073143</x:v>
      </x:c>
    </x:row>
    <x:row r="217">
      <x:c r="A217" s="36" t="str">
        <x:v>12</x:v>
      </x:c>
      <x:c r="B217" s="36" t="str">
        <x:v>11</x:v>
      </x:c>
      <x:c r="C217" s="36" t="str">
        <x:v>12</x:v>
      </x:c>
      <x:c r="D217" s="36" t="str">
        <x:v>2</x:v>
      </x:c>
      <x:c r="E217" s="36" t="str">
        <x:v>0</x:v>
      </x:c>
      <x:c r="F217" s="36" t="str">
        <x:v>4</x:v>
      </x:c>
      <x:c r="G217" s="36" t="str">
        <x:v>16</x:v>
      </x:c>
      <x:c r="H217" s="36" t="str">
        <x:v>2</x:v>
      </x:c>
      <x:c r="I217" s="36" t="str">
        <x:v>3</x:v>
      </x:c>
      <x:c r="J217" s="36" t="str">
        <x:v>GP</x:v>
      </x:c>
      <x:c r="K217" s="36" t="str">
        <x:v>F</x:v>
      </x:c>
      <x:c r="L217" s="36" t="str">
        <x:v>U</x:v>
      </x:c>
      <x:c r="M217" s="36" t="str">
        <x:v>yes</x:v>
      </x:c>
      <x:c r="N217" s="36" t="n">
        <x:f>IF($J217="MS",1,0)</x:f>
        <x:v>0</x:v>
      </x:c>
      <x:c r="O217" s="36" t="n">
        <x:f>IF($K217="M",1,0)</x:f>
        <x:v>0</x:v>
      </x:c>
      <x:c r="P217" s="36" t="n">
        <x:f>IF($L217="U",1,0)</x:f>
        <x:v>1</x:v>
      </x:c>
      <x:c r="Q217" s="36" t="n">
        <x:f>IF($M217="yes",1,0)</x:f>
        <x:v>1</x:v>
      </x:c>
      <x:c r="R217" s="36" t="n">
        <x:f>'Coefficients'!$B$2+B217*'Coefficients'!$B$7+C217*'Coefficients'!$B$8+D217*'Coefficients'!$B$9+E217*'Coefficients'!$B$10+F217*'Coefficients'!$B$11+G217*'Coefficients'!$B$12+H217*'Coefficients'!$B$13+I217*'Coefficients'!$B$14+N217*'Coefficients'!$B$3+O217*'Coefficients'!$B$4+P217*'Coefficients'!$B$5+Q217*'Coefficients'!$B$6</x:f>
        <x:v>12.497666508558556</x:v>
      </x:c>
      <x:c r="S217" s="36" t="n">
        <x:f>A217-R217</x:f>
        <x:v>-0.4976665085585559</x:v>
      </x:c>
      <x:c r="T217" s="36" t="n">
        <x:f>S217^2</x:f>
        <x:v>0.24767195374086318</x:v>
      </x:c>
      <x:c r="U217" s="36" t="n">
        <x:f>ABS(S217)</x:f>
        <x:v>0.4976665085585559</x:v>
      </x:c>
      <x:c r="V217" s="36" t="n">
        <x:f>(A217-AVERAGE($A$2:$A$650))^2</x:f>
        <x:v>0.008834262026918263</x:v>
      </x:c>
    </x:row>
    <x:row r="218">
      <x:c r="A218" s="36" t="str">
        <x:v>15</x:v>
      </x:c>
      <x:c r="B218" s="36" t="str">
        <x:v>14</x:v>
      </x:c>
      <x:c r="C218" s="36" t="str">
        <x:v>15</x:v>
      </x:c>
      <x:c r="D218" s="36" t="str">
        <x:v>2</x:v>
      </x:c>
      <x:c r="E218" s="36" t="str">
        <x:v>0</x:v>
      </x:c>
      <x:c r="F218" s="36" t="str">
        <x:v>0</x:v>
      </x:c>
      <x:c r="G218" s="36" t="str">
        <x:v>17</x:v>
      </x:c>
      <x:c r="H218" s="36" t="str">
        <x:v>1</x:v>
      </x:c>
      <x:c r="I218" s="36" t="str">
        <x:v>1</x:v>
      </x:c>
      <x:c r="J218" s="36" t="str">
        <x:v>GP</x:v>
      </x:c>
      <x:c r="K218" s="36" t="str">
        <x:v>F</x:v>
      </x:c>
      <x:c r="L218" s="36" t="str">
        <x:v>U</x:v>
      </x:c>
      <x:c r="M218" s="36" t="str">
        <x:v>yes</x:v>
      </x:c>
      <x:c r="N218" s="36" t="n">
        <x:f>IF($J218="MS",1,0)</x:f>
        <x:v>0</x:v>
      </x:c>
      <x:c r="O218" s="36" t="n">
        <x:f>IF($K218="M",1,0)</x:f>
        <x:v>0</x:v>
      </x:c>
      <x:c r="P218" s="36" t="n">
        <x:f>IF($L218="U",1,0)</x:f>
        <x:v>1</x:v>
      </x:c>
      <x:c r="Q218" s="36" t="n">
        <x:f>IF($M218="yes",1,0)</x:f>
        <x:v>1</x:v>
      </x:c>
      <x:c r="R218" s="36" t="n">
        <x:f>'Coefficients'!$B$2+B218*'Coefficients'!$B$7+C218*'Coefficients'!$B$8+D218*'Coefficients'!$B$9+E218*'Coefficients'!$B$10+F218*'Coefficients'!$B$11+G218*'Coefficients'!$B$12+H218*'Coefficients'!$B$13+I218*'Coefficients'!$B$14+N218*'Coefficients'!$B$3+O218*'Coefficients'!$B$4+P218*'Coefficients'!$B$5+Q218*'Coefficients'!$B$6</x:f>
        <x:v>15.506728335402434</x:v>
      </x:c>
      <x:c r="S218" s="36" t="n">
        <x:f>A218-R218</x:f>
        <x:v>-0.5067283354024337</x:v>
      </x:c>
      <x:c r="T218" s="36" t="n">
        <x:f>S218^2</x:f>
        <x:v>0.2567736058997213</x:v>
      </x:c>
      <x:c r="U218" s="36" t="n">
        <x:f>ABS(S218)</x:f>
        <x:v>0.5067283354024337</x:v>
      </x:c>
      <x:c r="V218" s="36" t="n">
        <x:f>(A218-AVERAGE($A$2:$A$650))^2</x:f>
        <x:v>9.572778792073143</x:v>
      </x:c>
    </x:row>
    <x:row r="219">
      <x:c r="A219" s="36" t="str">
        <x:v>13</x:v>
      </x:c>
      <x:c r="B219" s="36" t="str">
        <x:v>13</x:v>
      </x:c>
      <x:c r="C219" s="36" t="str">
        <x:v>13</x:v>
      </x:c>
      <x:c r="D219" s="36" t="str">
        <x:v>1</x:v>
      </x:c>
      <x:c r="E219" s="36" t="str">
        <x:v>0</x:v>
      </x:c>
      <x:c r="F219" s="36" t="str">
        <x:v>21</x:v>
      </x:c>
      <x:c r="G219" s="36" t="str">
        <x:v>17</x:v>
      </x:c>
      <x:c r="H219" s="36" t="str">
        <x:v>2</x:v>
      </x:c>
      <x:c r="I219" s="36" t="str">
        <x:v>2</x:v>
      </x:c>
      <x:c r="J219" s="36" t="str">
        <x:v>GP</x:v>
      </x:c>
      <x:c r="K219" s="36" t="str">
        <x:v>F</x:v>
      </x:c>
      <x:c r="L219" s="36" t="str">
        <x:v>R</x:v>
      </x:c>
      <x:c r="M219" s="36" t="str">
        <x:v>yes</x:v>
      </x:c>
      <x:c r="N219" s="36" t="n">
        <x:f>IF($J219="MS",1,0)</x:f>
        <x:v>0</x:v>
      </x:c>
      <x:c r="O219" s="36" t="n">
        <x:f>IF($K219="M",1,0)</x:f>
        <x:v>0</x:v>
      </x:c>
      <x:c r="P219" s="36" t="n">
        <x:f>IF($L219="U",1,0)</x:f>
        <x:v>0</x:v>
      </x:c>
      <x:c r="Q219" s="36" t="n">
        <x:f>IF($M219="yes",1,0)</x:f>
        <x:v>1</x:v>
      </x:c>
      <x:c r="R219" s="36" t="n">
        <x:f>'Coefficients'!$B$2+B219*'Coefficients'!$B$7+C219*'Coefficients'!$B$8+D219*'Coefficients'!$B$9+E219*'Coefficients'!$B$10+F219*'Coefficients'!$B$11+G219*'Coefficients'!$B$12+H219*'Coefficients'!$B$13+I219*'Coefficients'!$B$14+N219*'Coefficients'!$B$3+O219*'Coefficients'!$B$4+P219*'Coefficients'!$B$5+Q219*'Coefficients'!$B$6</x:f>
        <x:v>13.795892439614224</x:v>
      </x:c>
      <x:c r="S219" s="36" t="n">
        <x:f>A219-R219</x:f>
        <x:v>-0.7958924396142244</x:v>
      </x:c>
      <x:c r="T219" s="36" t="n">
        <x:f>S219^2</x:f>
        <x:v>0.6334447754350818</x:v>
      </x:c>
      <x:c r="U219" s="36" t="n">
        <x:f>ABS(S219)</x:f>
        <x:v>0.7958924396142244</x:v>
      </x:c>
      <x:c r="V219" s="36" t="n">
        <x:f>(A219-AVERAGE($A$2:$A$650))^2</x:f>
        <x:v>1.1968157720423265</x:v>
      </x:c>
    </x:row>
    <x:row r="220">
      <x:c r="A220" s="36" t="str">
        <x:v>13</x:v>
      </x:c>
      <x:c r="B220" s="36" t="str">
        <x:v>13</x:v>
      </x:c>
      <x:c r="C220" s="36" t="str">
        <x:v>13</x:v>
      </x:c>
      <x:c r="D220" s="36" t="str">
        <x:v>4</x:v>
      </x:c>
      <x:c r="E220" s="36" t="str">
        <x:v>0</x:v>
      </x:c>
      <x:c r="F220" s="36" t="str">
        <x:v>6</x:v>
      </x:c>
      <x:c r="G220" s="36" t="str">
        <x:v>16</x:v>
      </x:c>
      <x:c r="H220" s="36" t="str">
        <x:v>2</x:v>
      </x:c>
      <x:c r="I220" s="36" t="str">
        <x:v>2</x:v>
      </x:c>
      <x:c r="J220" s="36" t="str">
        <x:v>GP</x:v>
      </x:c>
      <x:c r="K220" s="36" t="str">
        <x:v>F</x:v>
      </x:c>
      <x:c r="L220" s="36" t="str">
        <x:v>R</x:v>
      </x:c>
      <x:c r="M220" s="36" t="str">
        <x:v>yes</x:v>
      </x:c>
      <x:c r="N220" s="36" t="n">
        <x:f>IF($J220="MS",1,0)</x:f>
        <x:v>0</x:v>
      </x:c>
      <x:c r="O220" s="36" t="n">
        <x:f>IF($K220="M",1,0)</x:f>
        <x:v>0</x:v>
      </x:c>
      <x:c r="P220" s="36" t="n">
        <x:f>IF($L220="U",1,0)</x:f>
        <x:v>0</x:v>
      </x:c>
      <x:c r="Q220" s="36" t="n">
        <x:f>IF($M220="yes",1,0)</x:f>
        <x:v>1</x:v>
      </x:c>
      <x:c r="R220" s="36" t="n">
        <x:f>'Coefficients'!$B$2+B220*'Coefficients'!$B$7+C220*'Coefficients'!$B$8+D220*'Coefficients'!$B$9+E220*'Coefficients'!$B$10+F220*'Coefficients'!$B$11+G220*'Coefficients'!$B$12+H220*'Coefficients'!$B$13+I220*'Coefficients'!$B$14+N220*'Coefficients'!$B$3+O220*'Coefficients'!$B$4+P220*'Coefficients'!$B$5+Q220*'Coefficients'!$B$6</x:f>
        <x:v>13.667682419749418</x:v>
      </x:c>
      <x:c r="S220" s="36" t="n">
        <x:f>A220-R220</x:f>
        <x:v>-0.6676824197494184</x:v>
      </x:c>
      <x:c r="T220" s="36" t="n">
        <x:f>S220^2</x:f>
        <x:v>0.4457998136424386</x:v>
      </x:c>
      <x:c r="U220" s="36" t="n">
        <x:f>ABS(S220)</x:f>
        <x:v>0.6676824197494184</x:v>
      </x:c>
      <x:c r="V220" s="36" t="n">
        <x:f>(A220-AVERAGE($A$2:$A$650))^2</x:f>
        <x:v>1.1968157720423265</x:v>
      </x:c>
    </x:row>
    <x:row r="221">
      <x:c r="A221" s="36" t="str">
        <x:v>8</x:v>
      </x:c>
      <x:c r="B221" s="36" t="str">
        <x:v>8</x:v>
      </x:c>
      <x:c r="C221" s="36" t="str">
        <x:v>9</x:v>
      </x:c>
      <x:c r="D221" s="36" t="str">
        <x:v>3</x:v>
      </x:c>
      <x:c r="E221" s="36" t="str">
        <x:v>1</x:v>
      </x:c>
      <x:c r="F221" s="36" t="str">
        <x:v>14</x:v>
      </x:c>
      <x:c r="G221" s="36" t="str">
        <x:v>17</x:v>
      </x:c>
      <x:c r="H221" s="36" t="str">
        <x:v>3</x:v>
      </x:c>
      <x:c r="I221" s="36" t="str">
        <x:v>4</x:v>
      </x:c>
      <x:c r="J221" s="36" t="str">
        <x:v>GP</x:v>
      </x:c>
      <x:c r="K221" s="36" t="str">
        <x:v>F</x:v>
      </x:c>
      <x:c r="L221" s="36" t="str">
        <x:v>U</x:v>
      </x:c>
      <x:c r="M221" s="36" t="str">
        <x:v>yes</x:v>
      </x:c>
      <x:c r="N221" s="36" t="n">
        <x:f>IF($J221="MS",1,0)</x:f>
        <x:v>0</x:v>
      </x:c>
      <x:c r="O221" s="36" t="n">
        <x:f>IF($K221="M",1,0)</x:f>
        <x:v>0</x:v>
      </x:c>
      <x:c r="P221" s="36" t="n">
        <x:f>IF($L221="U",1,0)</x:f>
        <x:v>1</x:v>
      </x:c>
      <x:c r="Q221" s="36" t="n">
        <x:f>IF($M221="yes",1,0)</x:f>
        <x:v>1</x:v>
      </x:c>
      <x:c r="R221" s="36" t="n">
        <x:f>'Coefficients'!$B$2+B221*'Coefficients'!$B$7+C221*'Coefficients'!$B$8+D221*'Coefficients'!$B$9+E221*'Coefficients'!$B$10+F221*'Coefficients'!$B$11+G221*'Coefficients'!$B$12+H221*'Coefficients'!$B$13+I221*'Coefficients'!$B$14+N221*'Coefficients'!$B$3+O221*'Coefficients'!$B$4+P221*'Coefficients'!$B$5+Q221*'Coefficients'!$B$6</x:f>
        <x:v>9.48312419111657</x:v>
      </x:c>
      <x:c r="S221" s="36" t="n">
        <x:f>A221-R221</x:f>
        <x:v>-1.4831241911165698</x:v>
      </x:c>
      <x:c r="T221" s="36" t="n">
        <x:f>S221^2</x:f>
        <x:v>2.1996573662751793</x:v>
      </x:c>
      <x:c r="U221" s="36" t="n">
        <x:f>ABS(S221)</x:f>
        <x:v>1.4831241911165698</x:v>
      </x:c>
      <x:c r="V221" s="36" t="n">
        <x:f>(A221-AVERAGE($A$2:$A$650))^2</x:f>
        <x:v>15.256908221965285</x:v>
      </x:c>
    </x:row>
    <x:row r="222">
      <x:c r="A222" s="36" t="str">
        <x:v>12</x:v>
      </x:c>
      <x:c r="B222" s="36" t="str">
        <x:v>11</x:v>
      </x:c>
      <x:c r="C222" s="36" t="str">
        <x:v>11</x:v>
      </x:c>
      <x:c r="D222" s="36" t="str">
        <x:v>2</x:v>
      </x:c>
      <x:c r="E222" s="36" t="str">
        <x:v>0</x:v>
      </x:c>
      <x:c r="F222" s="36" t="str">
        <x:v>2</x:v>
      </x:c>
      <x:c r="G222" s="36" t="str">
        <x:v>16</x:v>
      </x:c>
      <x:c r="H222" s="36" t="str">
        <x:v>3</x:v>
      </x:c>
      <x:c r="I222" s="36" t="str">
        <x:v>1</x:v>
      </x:c>
      <x:c r="J222" s="36" t="str">
        <x:v>GP</x:v>
      </x:c>
      <x:c r="K222" s="36" t="str">
        <x:v>F</x:v>
      </x:c>
      <x:c r="L222" s="36" t="str">
        <x:v>U</x:v>
      </x:c>
      <x:c r="M222" s="36" t="str">
        <x:v>yes</x:v>
      </x:c>
      <x:c r="N222" s="36" t="n">
        <x:f>IF($J222="MS",1,0)</x:f>
        <x:v>0</x:v>
      </x:c>
      <x:c r="O222" s="36" t="n">
        <x:f>IF($K222="M",1,0)</x:f>
        <x:v>0</x:v>
      </x:c>
      <x:c r="P222" s="36" t="n">
        <x:f>IF($L222="U",1,0)</x:f>
        <x:v>1</x:v>
      </x:c>
      <x:c r="Q222" s="36" t="n">
        <x:f>IF($M222="yes",1,0)</x:f>
        <x:v>1</x:v>
      </x:c>
      <x:c r="R222" s="36" t="n">
        <x:f>'Coefficients'!$B$2+B222*'Coefficients'!$B$7+C222*'Coefficients'!$B$8+D222*'Coefficients'!$B$9+E222*'Coefficients'!$B$10+F222*'Coefficients'!$B$11+G222*'Coefficients'!$B$12+H222*'Coefficients'!$B$13+I222*'Coefficients'!$B$14+N222*'Coefficients'!$B$3+O222*'Coefficients'!$B$4+P222*'Coefficients'!$B$5+Q222*'Coefficients'!$B$6</x:f>
        <x:v>11.494387318703094</x:v>
      </x:c>
      <x:c r="S222" s="36" t="n">
        <x:f>A222-R222</x:f>
        <x:v>0.5056126812969062</x:v>
      </x:c>
      <x:c r="T222" s="36" t="n">
        <x:f>S222^2</x:f>
        <x:v>0.2556441834882468</x:v>
      </x:c>
      <x:c r="U222" s="36" t="n">
        <x:f>ABS(S222)</x:f>
        <x:v>0.5056126812969062</x:v>
      </x:c>
      <x:c r="V222" s="36" t="n">
        <x:f>(A222-AVERAGE($A$2:$A$650))^2</x:f>
        <x:v>0.008834262026918263</x:v>
      </x:c>
    </x:row>
    <x:row r="223">
      <x:c r="A223" s="36" t="str">
        <x:v>15</x:v>
      </x:c>
      <x:c r="B223" s="36" t="str">
        <x:v>14</x:v>
      </x:c>
      <x:c r="C223" s="36" t="str">
        <x:v>15</x:v>
      </x:c>
      <x:c r="D223" s="36" t="str">
        <x:v>2</x:v>
      </x:c>
      <x:c r="E223" s="36" t="str">
        <x:v>0</x:v>
      </x:c>
      <x:c r="F223" s="36" t="str">
        <x:v>4</x:v>
      </x:c>
      <x:c r="G223" s="36" t="str">
        <x:v>16</x:v>
      </x:c>
      <x:c r="H223" s="36" t="str">
        <x:v>4</x:v>
      </x:c>
      <x:c r="I223" s="36" t="str">
        <x:v>3</x:v>
      </x:c>
      <x:c r="J223" s="36" t="str">
        <x:v>GP</x:v>
      </x:c>
      <x:c r="K223" s="36" t="str">
        <x:v>F</x:v>
      </x:c>
      <x:c r="L223" s="36" t="str">
        <x:v>U</x:v>
      </x:c>
      <x:c r="M223" s="36" t="str">
        <x:v>yes</x:v>
      </x:c>
      <x:c r="N223" s="36" t="n">
        <x:f>IF($J223="MS",1,0)</x:f>
        <x:v>0</x:v>
      </x:c>
      <x:c r="O223" s="36" t="n">
        <x:f>IF($K223="M",1,0)</x:f>
        <x:v>0</x:v>
      </x:c>
      <x:c r="P223" s="36" t="n">
        <x:f>IF($L223="U",1,0)</x:f>
        <x:v>1</x:v>
      </x:c>
      <x:c r="Q223" s="36" t="n">
        <x:f>IF($M223="yes",1,0)</x:f>
        <x:v>1</x:v>
      </x:c>
      <x:c r="R223" s="36" t="n">
        <x:f>'Coefficients'!$B$2+B223*'Coefficients'!$B$7+C223*'Coefficients'!$B$8+D223*'Coefficients'!$B$9+E223*'Coefficients'!$B$10+F223*'Coefficients'!$B$11+G223*'Coefficients'!$B$12+H223*'Coefficients'!$B$13+I223*'Coefficients'!$B$14+N223*'Coefficients'!$B$3+O223*'Coefficients'!$B$4+P223*'Coefficients'!$B$5+Q223*'Coefficients'!$B$6</x:f>
        <x:v>15.421813398504694</x:v>
      </x:c>
      <x:c r="S223" s="36" t="n">
        <x:f>A223-R223</x:f>
        <x:v>-0.42181339850469435</x:v>
      </x:c>
      <x:c r="T223" s="36" t="n">
        <x:f>S223^2</x:f>
        <x:v>0.17792654315808007</x:v>
      </x:c>
      <x:c r="U223" s="36" t="n">
        <x:f>ABS(S223)</x:f>
        <x:v>0.42181339850469435</x:v>
      </x:c>
      <x:c r="V223" s="36" t="n">
        <x:f>(A223-AVERAGE($A$2:$A$650))^2</x:f>
        <x:v>9.572778792073143</x:v>
      </x:c>
    </x:row>
    <x:row r="224">
      <x:c r="A224" s="36" t="str">
        <x:v>13</x:v>
      </x:c>
      <x:c r="B224" s="36" t="str">
        <x:v>12</x:v>
      </x:c>
      <x:c r="C224" s="36" t="str">
        <x:v>13</x:v>
      </x:c>
      <x:c r="D224" s="36" t="str">
        <x:v>1</x:v>
      </x:c>
      <x:c r="E224" s="36" t="str">
        <x:v>0</x:v>
      </x:c>
      <x:c r="F224" s="36" t="str">
        <x:v>2</x:v>
      </x:c>
      <x:c r="G224" s="36" t="str">
        <x:v>16</x:v>
      </x:c>
      <x:c r="H224" s="36" t="str">
        <x:v>1</x:v>
      </x:c>
      <x:c r="I224" s="36" t="str">
        <x:v>1</x:v>
      </x:c>
      <x:c r="J224" s="36" t="str">
        <x:v>GP</x:v>
      </x:c>
      <x:c r="K224" s="36" t="str">
        <x:v>F</x:v>
      </x:c>
      <x:c r="L224" s="36" t="str">
        <x:v>U</x:v>
      </x:c>
      <x:c r="M224" s="36" t="str">
        <x:v>yes</x:v>
      </x:c>
      <x:c r="N224" s="36" t="n">
        <x:f>IF($J224="MS",1,0)</x:f>
        <x:v>0</x:v>
      </x:c>
      <x:c r="O224" s="36" t="n">
        <x:f>IF($K224="M",1,0)</x:f>
        <x:v>0</x:v>
      </x:c>
      <x:c r="P224" s="36" t="n">
        <x:f>IF($L224="U",1,0)</x:f>
        <x:v>1</x:v>
      </x:c>
      <x:c r="Q224" s="36" t="n">
        <x:f>IF($M224="yes",1,0)</x:f>
        <x:v>1</x:v>
      </x:c>
      <x:c r="R224" s="36" t="n">
        <x:f>'Coefficients'!$B$2+B224*'Coefficients'!$B$7+C224*'Coefficients'!$B$8+D224*'Coefficients'!$B$9+E224*'Coefficients'!$B$10+F224*'Coefficients'!$B$11+G224*'Coefficients'!$B$12+H224*'Coefficients'!$B$13+I224*'Coefficients'!$B$14+N224*'Coefficients'!$B$3+O224*'Coefficients'!$B$4+P224*'Coefficients'!$B$5+Q224*'Coefficients'!$B$6</x:f>
        <x:v>13.432719951563461</x:v>
      </x:c>
      <x:c r="S224" s="36" t="n">
        <x:f>A224-R224</x:f>
        <x:v>-0.43271995156346144</x:v>
      </x:c>
      <x:c r="T224" s="36" t="n">
        <x:f>S224^2</x:f>
        <x:v>0.1872465564810844</x:v>
      </x:c>
      <x:c r="U224" s="36" t="n">
        <x:f>ABS(S224)</x:f>
        <x:v>0.43271995156346144</x:v>
      </x:c>
      <x:c r="V224" s="36" t="n">
        <x:f>(A224-AVERAGE($A$2:$A$650))^2</x:f>
        <x:v>1.1968157720423265</x:v>
      </x:c>
    </x:row>
    <x:row r="225">
      <x:c r="A225" s="36" t="str">
        <x:v>12</x:v>
      </x:c>
      <x:c r="B225" s="36" t="str">
        <x:v>11</x:v>
      </x:c>
      <x:c r="C225" s="36" t="str">
        <x:v>12</x:v>
      </x:c>
      <x:c r="D225" s="36" t="str">
        <x:v>3</x:v>
      </x:c>
      <x:c r="E225" s="36" t="str">
        <x:v>0</x:v>
      </x:c>
      <x:c r="F225" s="36" t="str">
        <x:v>0</x:v>
      </x:c>
      <x:c r="G225" s="36" t="str">
        <x:v>17</x:v>
      </x:c>
      <x:c r="H225" s="36" t="str">
        <x:v>4</x:v>
      </x:c>
      <x:c r="I225" s="36" t="str">
        <x:v>3</x:v>
      </x:c>
      <x:c r="J225" s="36" t="str">
        <x:v>GP</x:v>
      </x:c>
      <x:c r="K225" s="36" t="str">
        <x:v>F</x:v>
      </x:c>
      <x:c r="L225" s="36" t="str">
        <x:v>R</x:v>
      </x:c>
      <x:c r="M225" s="36" t="str">
        <x:v>yes</x:v>
      </x:c>
      <x:c r="N225" s="36" t="n">
        <x:f>IF($J225="MS",1,0)</x:f>
        <x:v>0</x:v>
      </x:c>
      <x:c r="O225" s="36" t="n">
        <x:f>IF($K225="M",1,0)</x:f>
        <x:v>0</x:v>
      </x:c>
      <x:c r="P225" s="36" t="n">
        <x:f>IF($L225="U",1,0)</x:f>
        <x:v>0</x:v>
      </x:c>
      <x:c r="Q225" s="36" t="n">
        <x:f>IF($M225="yes",1,0)</x:f>
        <x:v>1</x:v>
      </x:c>
      <x:c r="R225" s="36" t="n">
        <x:f>'Coefficients'!$B$2+B225*'Coefficients'!$B$7+C225*'Coefficients'!$B$8+D225*'Coefficients'!$B$9+E225*'Coefficients'!$B$10+F225*'Coefficients'!$B$11+G225*'Coefficients'!$B$12+H225*'Coefficients'!$B$13+I225*'Coefficients'!$B$14+N225*'Coefficients'!$B$3+O225*'Coefficients'!$B$4+P225*'Coefficients'!$B$5+Q225*'Coefficients'!$B$6</x:f>
        <x:v>12.299622824698822</x:v>
      </x:c>
      <x:c r="S225" s="36" t="n">
        <x:f>A225-R225</x:f>
        <x:v>-0.2996228246988224</x:v>
      </x:c>
      <x:c r="T225" s="36" t="n">
        <x:f>S225^2</x:f>
        <x:v>0.08977383708050125</x:v>
      </x:c>
      <x:c r="U225" s="36" t="n">
        <x:f>ABS(S225)</x:f>
        <x:v>0.2996228246988224</x:v>
      </x:c>
      <x:c r="V225" s="36" t="n">
        <x:f>(A225-AVERAGE($A$2:$A$650))^2</x:f>
        <x:v>0.008834262026918263</x:v>
      </x:c>
    </x:row>
    <x:row r="226">
      <x:c r="A226" s="36" t="str">
        <x:v>12</x:v>
      </x:c>
      <x:c r="B226" s="36" t="str">
        <x:v>12</x:v>
      </x:c>
      <x:c r="C226" s="36" t="str">
        <x:v>12</x:v>
      </x:c>
      <x:c r="D226" s="36" t="str">
        <x:v>4</x:v>
      </x:c>
      <x:c r="E226" s="36" t="str">
        <x:v>0</x:v>
      </x:c>
      <x:c r="F226" s="36" t="str">
        <x:v>4</x:v>
      </x:c>
      <x:c r="G226" s="36" t="str">
        <x:v>19</x:v>
      </x:c>
      <x:c r="H226" s="36" t="str">
        <x:v>3</x:v>
      </x:c>
      <x:c r="I226" s="36" t="str">
        <x:v>3</x:v>
      </x:c>
      <x:c r="J226" s="36" t="str">
        <x:v>GP</x:v>
      </x:c>
      <x:c r="K226" s="36" t="str">
        <x:v>F</x:v>
      </x:c>
      <x:c r="L226" s="36" t="str">
        <x:v>U</x:v>
      </x:c>
      <x:c r="M226" s="36" t="str">
        <x:v>yes</x:v>
      </x:c>
      <x:c r="N226" s="36" t="n">
        <x:f>IF($J226="MS",1,0)</x:f>
        <x:v>0</x:v>
      </x:c>
      <x:c r="O226" s="36" t="n">
        <x:f>IF($K226="M",1,0)</x:f>
        <x:v>0</x:v>
      </x:c>
      <x:c r="P226" s="36" t="n">
        <x:f>IF($L226="U",1,0)</x:f>
        <x:v>1</x:v>
      </x:c>
      <x:c r="Q226" s="36" t="n">
        <x:f>IF($M226="yes",1,0)</x:f>
        <x:v>1</x:v>
      </x:c>
      <x:c r="R226" s="36" t="n">
        <x:f>'Coefficients'!$B$2+B226*'Coefficients'!$B$7+C226*'Coefficients'!$B$8+D226*'Coefficients'!$B$9+E226*'Coefficients'!$B$10+F226*'Coefficients'!$B$11+G226*'Coefficients'!$B$12+H226*'Coefficients'!$B$13+I226*'Coefficients'!$B$14+N226*'Coefficients'!$B$3+O226*'Coefficients'!$B$4+P226*'Coefficients'!$B$5+Q226*'Coefficients'!$B$6</x:f>
        <x:v>12.785338653281842</x:v>
      </x:c>
      <x:c r="S226" s="36" t="n">
        <x:f>A226-R226</x:f>
        <x:v>-0.7853386532818423</x:v>
      </x:c>
      <x:c r="T226" s="36" t="n">
        <x:f>S226^2</x:f>
        <x:v>0.6167568003385376</x:v>
      </x:c>
      <x:c r="U226" s="36" t="n">
        <x:f>ABS(S226)</x:f>
        <x:v>0.7853386532818423</x:v>
      </x:c>
      <x:c r="V226" s="36" t="n">
        <x:f>(A226-AVERAGE($A$2:$A$650))^2</x:f>
        <x:v>0.008834262026918263</x:v>
      </x:c>
    </x:row>
    <x:row r="227">
      <x:c r="A227" s="36" t="str">
        <x:v>12</x:v>
      </x:c>
      <x:c r="B227" s="36" t="str">
        <x:v>13</x:v>
      </x:c>
      <x:c r="C227" s="36" t="str">
        <x:v>12</x:v>
      </x:c>
      <x:c r="D227" s="36" t="str">
        <x:v>2</x:v>
      </x:c>
      <x:c r="E227" s="36" t="str">
        <x:v>0</x:v>
      </x:c>
      <x:c r="F227" s="36" t="str">
        <x:v>15</x:v>
      </x:c>
      <x:c r="G227" s="36" t="str">
        <x:v>17</x:v>
      </x:c>
      <x:c r="H227" s="36" t="str">
        <x:v>4</x:v>
      </x:c>
      <x:c r="I227" s="36" t="str">
        <x:v>4</x:v>
      </x:c>
      <x:c r="J227" s="36" t="str">
        <x:v>GP</x:v>
      </x:c>
      <x:c r="K227" s="36" t="str">
        <x:v>M</x:v>
      </x:c>
      <x:c r="L227" s="36" t="str">
        <x:v>U</x:v>
      </x:c>
      <x:c r="M227" s="36" t="str">
        <x:v>yes</x:v>
      </x:c>
      <x:c r="N227" s="36" t="n">
        <x:f>IF($J227="MS",1,0)</x:f>
        <x:v>0</x:v>
      </x:c>
      <x:c r="O227" s="36" t="n">
        <x:f>IF($K227="M",1,0)</x:f>
        <x:v>1</x:v>
      </x:c>
      <x:c r="P227" s="36" t="n">
        <x:f>IF($L227="U",1,0)</x:f>
        <x:v>1</x:v>
      </x:c>
      <x:c r="Q227" s="36" t="n">
        <x:f>IF($M227="yes",1,0)</x:f>
        <x:v>1</x:v>
      </x:c>
      <x:c r="R227" s="36" t="n">
        <x:f>'Coefficients'!$B$2+B227*'Coefficients'!$B$7+C227*'Coefficients'!$B$8+D227*'Coefficients'!$B$9+E227*'Coefficients'!$B$10+F227*'Coefficients'!$B$11+G227*'Coefficients'!$B$12+H227*'Coefficients'!$B$13+I227*'Coefficients'!$B$14+N227*'Coefficients'!$B$3+O227*'Coefficients'!$B$4+P227*'Coefficients'!$B$5+Q227*'Coefficients'!$B$6</x:f>
        <x:v>12.7122368092405</x:v>
      </x:c>
      <x:c r="S227" s="36" t="n">
        <x:f>A227-R227</x:f>
        <x:v>-0.7122368092404994</x:v>
      </x:c>
      <x:c r="T227" s="36" t="n">
        <x:f>S227^2</x:f>
        <x:v>0.5072812724370875</x:v>
      </x:c>
      <x:c r="U227" s="36" t="n">
        <x:f>ABS(S227)</x:f>
        <x:v>0.7122368092404994</x:v>
      </x:c>
      <x:c r="V227" s="36" t="n">
        <x:f>(A227-AVERAGE($A$2:$A$650))^2</x:f>
        <x:v>0.008834262026918263</x:v>
      </x:c>
    </x:row>
    <x:row r="228">
      <x:c r="A228" s="36" t="str">
        <x:v>13</x:v>
      </x:c>
      <x:c r="B228" s="36" t="str">
        <x:v>13</x:v>
      </x:c>
      <x:c r="C228" s="36" t="str">
        <x:v>13</x:v>
      </x:c>
      <x:c r="D228" s="36" t="str">
        <x:v>2</x:v>
      </x:c>
      <x:c r="E228" s="36" t="str">
        <x:v>0</x:v>
      </x:c>
      <x:c r="F228" s="36" t="str">
        <x:v>0</x:v>
      </x:c>
      <x:c r="G228" s="36" t="str">
        <x:v>16</x:v>
      </x:c>
      <x:c r="H228" s="36" t="str">
        <x:v>2</x:v>
      </x:c>
      <x:c r="I228" s="36" t="str">
        <x:v>2</x:v>
      </x:c>
      <x:c r="J228" s="36" t="str">
        <x:v>GP</x:v>
      </x:c>
      <x:c r="K228" s="36" t="str">
        <x:v>F</x:v>
      </x:c>
      <x:c r="L228" s="36" t="str">
        <x:v>U</x:v>
      </x:c>
      <x:c r="M228" s="36" t="str">
        <x:v>yes</x:v>
      </x:c>
      <x:c r="N228" s="36" t="n">
        <x:f>IF($J228="MS",1,0)</x:f>
        <x:v>0</x:v>
      </x:c>
      <x:c r="O228" s="36" t="n">
        <x:f>IF($K228="M",1,0)</x:f>
        <x:v>0</x:v>
      </x:c>
      <x:c r="P228" s="36" t="n">
        <x:f>IF($L228="U",1,0)</x:f>
        <x:v>1</x:v>
      </x:c>
      <x:c r="Q228" s="36" t="n">
        <x:f>IF($M228="yes",1,0)</x:f>
        <x:v>1</x:v>
      </x:c>
      <x:c r="R228" s="36" t="n">
        <x:f>'Coefficients'!$B$2+B228*'Coefficients'!$B$7+C228*'Coefficients'!$B$8+D228*'Coefficients'!$B$9+E228*'Coefficients'!$B$10+F228*'Coefficients'!$B$11+G228*'Coefficients'!$B$12+H228*'Coefficients'!$B$13+I228*'Coefficients'!$B$14+N228*'Coefficients'!$B$3+O228*'Coefficients'!$B$4+P228*'Coefficients'!$B$5+Q228*'Coefficients'!$B$6</x:f>
        <x:v>13.549615085323941</x:v>
      </x:c>
      <x:c r="S228" s="36" t="n">
        <x:f>A228-R228</x:f>
        <x:v>-0.549615085323941</x:v>
      </x:c>
      <x:c r="T228" s="36" t="n">
        <x:f>S228^2</x:f>
        <x:v>0.30207674201564294</x:v>
      </x:c>
      <x:c r="U228" s="36" t="n">
        <x:f>ABS(S228)</x:f>
        <x:v>0.549615085323941</x:v>
      </x:c>
      <x:c r="V228" s="36" t="n">
        <x:f>(A228-AVERAGE($A$2:$A$650))^2</x:f>
        <x:v>1.1968157720423265</x:v>
      </x:c>
    </x:row>
    <x:row r="229">
      <x:c r="A229" s="36" t="str">
        <x:v>11</x:v>
      </x:c>
      <x:c r="B229" s="36" t="str">
        <x:v>12</x:v>
      </x:c>
      <x:c r="C229" s="36" t="str">
        <x:v>11</x:v>
      </x:c>
      <x:c r="D229" s="36" t="str">
        <x:v>2</x:v>
      </x:c>
      <x:c r="E229" s="36" t="str">
        <x:v>0</x:v>
      </x:c>
      <x:c r="F229" s="36" t="str">
        <x:v>10</x:v>
      </x:c>
      <x:c r="G229" s="36" t="str">
        <x:v>18</x:v>
      </x:c>
      <x:c r="H229" s="36" t="str">
        <x:v>2</x:v>
      </x:c>
      <x:c r="I229" s="36" t="str">
        <x:v>2</x:v>
      </x:c>
      <x:c r="J229" s="36" t="str">
        <x:v>GP</x:v>
      </x:c>
      <x:c r="K229" s="36" t="str">
        <x:v>M</x:v>
      </x:c>
      <x:c r="L229" s="36" t="str">
        <x:v>U</x:v>
      </x:c>
      <x:c r="M229" s="36" t="str">
        <x:v>yes</x:v>
      </x:c>
      <x:c r="N229" s="36" t="n">
        <x:f>IF($J229="MS",1,0)</x:f>
        <x:v>0</x:v>
      </x:c>
      <x:c r="O229" s="36" t="n">
        <x:f>IF($K229="M",1,0)</x:f>
        <x:v>1</x:v>
      </x:c>
      <x:c r="P229" s="36" t="n">
        <x:f>IF($L229="U",1,0)</x:f>
        <x:v>1</x:v>
      </x:c>
      <x:c r="Q229" s="36" t="n">
        <x:f>IF($M229="yes",1,0)</x:f>
        <x:v>1</x:v>
      </x:c>
      <x:c r="R229" s="36" t="n">
        <x:f>'Coefficients'!$B$2+B229*'Coefficients'!$B$7+C229*'Coefficients'!$B$8+D229*'Coefficients'!$B$9+E229*'Coefficients'!$B$10+F229*'Coefficients'!$B$11+G229*'Coefficients'!$B$12+H229*'Coefficients'!$B$13+I229*'Coefficients'!$B$14+N229*'Coefficients'!$B$3+O229*'Coefficients'!$B$4+P229*'Coefficients'!$B$5+Q229*'Coefficients'!$B$6</x:f>
        <x:v>11.714985543528048</x:v>
      </x:c>
      <x:c r="S229" s="36" t="n">
        <x:f>A229-R229</x:f>
        <x:v>-0.7149855435280479</x:v>
      </x:c>
      <x:c r="T229" s="36" t="n">
        <x:f>S229^2</x:f>
        <x:v>0.511204327454098</x:v>
      </x:c>
      <x:c r="U229" s="36" t="n">
        <x:f>ABS(S229)</x:f>
        <x:v>0.7149855435280479</x:v>
      </x:c>
      <x:c r="V229" s="36" t="n">
        <x:f>(A229-AVERAGE($A$2:$A$650))^2</x:f>
        <x:v>0.82085275201151</x:v>
      </x:c>
    </x:row>
    <x:row r="230">
      <x:c r="A230" s="36" t="str">
        <x:v>11</x:v>
      </x:c>
      <x:c r="B230" s="36" t="str">
        <x:v>12</x:v>
      </x:c>
      <x:c r="C230" s="36" t="str">
        <x:v>11</x:v>
      </x:c>
      <x:c r="D230" s="36" t="str">
        <x:v>1</x:v>
      </x:c>
      <x:c r="E230" s="36" t="str">
        <x:v>0</x:v>
      </x:c>
      <x:c r="F230" s="36" t="str">
        <x:v>6</x:v>
      </x:c>
      <x:c r="G230" s="36" t="str">
        <x:v>17</x:v>
      </x:c>
      <x:c r="H230" s="36" t="str">
        <x:v>4</x:v>
      </x:c>
      <x:c r="I230" s="36" t="str">
        <x:v>4</x:v>
      </x:c>
      <x:c r="J230" s="36" t="str">
        <x:v>GP</x:v>
      </x:c>
      <x:c r="K230" s="36" t="str">
        <x:v>F</x:v>
      </x:c>
      <x:c r="L230" s="36" t="str">
        <x:v>R</x:v>
      </x:c>
      <x:c r="M230" s="36" t="str">
        <x:v>yes</x:v>
      </x:c>
      <x:c r="N230" s="36" t="n">
        <x:f>IF($J230="MS",1,0)</x:f>
        <x:v>0</x:v>
      </x:c>
      <x:c r="O230" s="36" t="n">
        <x:f>IF($K230="M",1,0)</x:f>
        <x:v>0</x:v>
      </x:c>
      <x:c r="P230" s="36" t="n">
        <x:f>IF($L230="U",1,0)</x:f>
        <x:v>0</x:v>
      </x:c>
      <x:c r="Q230" s="36" t="n">
        <x:f>IF($M230="yes",1,0)</x:f>
        <x:v>1</x:v>
      </x:c>
      <x:c r="R230" s="36" t="n">
        <x:f>'Coefficients'!$B$2+B230*'Coefficients'!$B$7+C230*'Coefficients'!$B$8+D230*'Coefficients'!$B$9+E230*'Coefficients'!$B$10+F230*'Coefficients'!$B$11+G230*'Coefficients'!$B$12+H230*'Coefficients'!$B$13+I230*'Coefficients'!$B$14+N230*'Coefficients'!$B$3+O230*'Coefficients'!$B$4+P230*'Coefficients'!$B$5+Q230*'Coefficients'!$B$6</x:f>
        <x:v>11.56096583204592</x:v>
      </x:c>
      <x:c r="S230" s="36" t="n">
        <x:f>A230-R230</x:f>
        <x:v>-0.5609658320459197</x:v>
      </x:c>
      <x:c r="T230" s="36" t="n">
        <x:f>S230^2</x:f>
        <x:v>0.31468266472297096</x:v>
      </x:c>
      <x:c r="U230" s="36" t="n">
        <x:f>ABS(S230)</x:f>
        <x:v>0.5609658320459197</x:v>
      </x:c>
      <x:c r="V230" s="36" t="n">
        <x:f>(A230-AVERAGE($A$2:$A$650))^2</x:f>
        <x:v>0.82085275201151</x:v>
      </x:c>
    </x:row>
    <x:row r="231">
      <x:c r="A231" s="36" t="str">
        <x:v>15</x:v>
      </x:c>
      <x:c r="B231" s="36" t="str">
        <x:v>14</x:v>
      </x:c>
      <x:c r="C231" s="36" t="str">
        <x:v>16</x:v>
      </x:c>
      <x:c r="D231" s="36" t="str">
        <x:v>2</x:v>
      </x:c>
      <x:c r="E231" s="36" t="str">
        <x:v>0</x:v>
      </x:c>
      <x:c r="F231" s="36" t="str">
        <x:v>2</x:v>
      </x:c>
      <x:c r="G231" s="36" t="str">
        <x:v>17</x:v>
      </x:c>
      <x:c r="H231" s="36" t="str">
        <x:v>3</x:v>
      </x:c>
      <x:c r="I231" s="36" t="str">
        <x:v>2</x:v>
      </x:c>
      <x:c r="J231" s="36" t="str">
        <x:v>GP</x:v>
      </x:c>
      <x:c r="K231" s="36" t="str">
        <x:v>F</x:v>
      </x:c>
      <x:c r="L231" s="36" t="str">
        <x:v>U</x:v>
      </x:c>
      <x:c r="M231" s="36" t="str">
        <x:v>yes</x:v>
      </x:c>
      <x:c r="N231" s="36" t="n">
        <x:f>IF($J231="MS",1,0)</x:f>
        <x:v>0</x:v>
      </x:c>
      <x:c r="O231" s="36" t="n">
        <x:f>IF($K231="M",1,0)</x:f>
        <x:v>0</x:v>
      </x:c>
      <x:c r="P231" s="36" t="n">
        <x:f>IF($L231="U",1,0)</x:f>
        <x:v>1</x:v>
      </x:c>
      <x:c r="Q231" s="36" t="n">
        <x:f>IF($M231="yes",1,0)</x:f>
        <x:v>1</x:v>
      </x:c>
      <x:c r="R231" s="36" t="n">
        <x:f>'Coefficients'!$B$2+B231*'Coefficients'!$B$7+C231*'Coefficients'!$B$8+D231*'Coefficients'!$B$9+E231*'Coefficients'!$B$10+F231*'Coefficients'!$B$11+G231*'Coefficients'!$B$12+H231*'Coefficients'!$B$13+I231*'Coefficients'!$B$14+N231*'Coefficients'!$B$3+O231*'Coefficients'!$B$4+P231*'Coefficients'!$B$5+Q231*'Coefficients'!$B$6</x:f>
        <x:v>16.332174824561964</x:v>
      </x:c>
      <x:c r="S231" s="36" t="n">
        <x:f>A231-R231</x:f>
        <x:v>-1.3321748245619638</x:v>
      </x:c>
      <x:c r="T231" s="36" t="n">
        <x:f>S231^2</x:f>
        <x:v>1.774689763196699</x:v>
      </x:c>
      <x:c r="U231" s="36" t="n">
        <x:f>ABS(S231)</x:f>
        <x:v>1.3321748245619638</x:v>
      </x:c>
      <x:c r="V231" s="36" t="n">
        <x:f>(A231-AVERAGE($A$2:$A$650))^2</x:f>
        <x:v>9.572778792073143</x:v>
      </x:c>
    </x:row>
    <x:row r="232">
      <x:c r="A232" s="36" t="str">
        <x:v>10</x:v>
      </x:c>
      <x:c r="B232" s="36" t="str">
        <x:v>11</x:v>
      </x:c>
      <x:c r="C232" s="36" t="str">
        <x:v>9</x:v>
      </x:c>
      <x:c r="D232" s="36" t="str">
        <x:v>2</x:v>
      </x:c>
      <x:c r="E232" s="36" t="str">
        <x:v>0</x:v>
      </x:c>
      <x:c r="F232" s="36" t="str">
        <x:v>16</x:v>
      </x:c>
      <x:c r="G232" s="36" t="str">
        <x:v>17</x:v>
      </x:c>
      <x:c r="H232" s="36" t="str">
        <x:v>4</x:v>
      </x:c>
      <x:c r="I232" s="36" t="str">
        <x:v>3</x:v>
      </x:c>
      <x:c r="J232" s="36" t="str">
        <x:v>GP</x:v>
      </x:c>
      <x:c r="K232" s="36" t="str">
        <x:v>F</x:v>
      </x:c>
      <x:c r="L232" s="36" t="str">
        <x:v>U</x:v>
      </x:c>
      <x:c r="M232" s="36" t="str">
        <x:v>yes</x:v>
      </x:c>
      <x:c r="N232" s="36" t="n">
        <x:f>IF($J232="MS",1,0)</x:f>
        <x:v>0</x:v>
      </x:c>
      <x:c r="O232" s="36" t="n">
        <x:f>IF($K232="M",1,0)</x:f>
        <x:v>0</x:v>
      </x:c>
      <x:c r="P232" s="36" t="n">
        <x:f>IF($L232="U",1,0)</x:f>
        <x:v>1</x:v>
      </x:c>
      <x:c r="Q232" s="36" t="n">
        <x:f>IF($M232="yes",1,0)</x:f>
        <x:v>1</x:v>
      </x:c>
      <x:c r="R232" s="36" t="n">
        <x:f>'Coefficients'!$B$2+B232*'Coefficients'!$B$7+C232*'Coefficients'!$B$8+D232*'Coefficients'!$B$9+E232*'Coefficients'!$B$10+F232*'Coefficients'!$B$11+G232*'Coefficients'!$B$12+H232*'Coefficients'!$B$13+I232*'Coefficients'!$B$14+N232*'Coefficients'!$B$3+O232*'Coefficients'!$B$4+P232*'Coefficients'!$B$5+Q232*'Coefficients'!$B$6</x:f>
        <x:v>10.001991725674534</x:v>
      </x:c>
      <x:c r="S232" s="36" t="n">
        <x:f>A232-R232</x:f>
        <x:v>-0.001991725674534095</x:v>
      </x:c>
      <x:c r="T232" s="36" t="n">
        <x:f>S232^2</x:f>
        <x:v>0.0000039669711625982955</x:v>
      </x:c>
      <x:c r="U232" s="36" t="n">
        <x:f>ABS(S232)</x:f>
        <x:v>0.001991725674534095</x:v>
      </x:c>
      <x:c r="V232" s="36" t="n">
        <x:f>(A232-AVERAGE($A$2:$A$650))^2</x:f>
        <x:v>3.6328712419961016</x:v>
      </x:c>
    </x:row>
    <x:row r="233">
      <x:c r="A233" s="36" t="str">
        <x:v>10</x:v>
      </x:c>
      <x:c r="B233" s="36" t="str">
        <x:v>10</x:v>
      </x:c>
      <x:c r="C233" s="36" t="str">
        <x:v>10</x:v>
      </x:c>
      <x:c r="D233" s="36" t="str">
        <x:v>2</x:v>
      </x:c>
      <x:c r="E233" s="36" t="str">
        <x:v>0</x:v>
      </x:c>
      <x:c r="F233" s="36" t="str">
        <x:v>10</x:v>
      </x:c>
      <x:c r="G233" s="36" t="str">
        <x:v>18</x:v>
      </x:c>
      <x:c r="H233" s="36" t="str">
        <x:v>3</x:v>
      </x:c>
      <x:c r="I233" s="36" t="str">
        <x:v>3</x:v>
      </x:c>
      <x:c r="J233" s="36" t="str">
        <x:v>GP</x:v>
      </x:c>
      <x:c r="K233" s="36" t="str">
        <x:v>M</x:v>
      </x:c>
      <x:c r="L233" s="36" t="str">
        <x:v>U</x:v>
      </x:c>
      <x:c r="M233" s="36" t="str">
        <x:v>yes</x:v>
      </x:c>
      <x:c r="N233" s="36" t="n">
        <x:f>IF($J233="MS",1,0)</x:f>
        <x:v>0</x:v>
      </x:c>
      <x:c r="O233" s="36" t="n">
        <x:f>IF($K233="M",1,0)</x:f>
        <x:v>1</x:v>
      </x:c>
      <x:c r="P233" s="36" t="n">
        <x:f>IF($L233="U",1,0)</x:f>
        <x:v>1</x:v>
      </x:c>
      <x:c r="Q233" s="36" t="n">
        <x:f>IF($M233="yes",1,0)</x:f>
        <x:v>1</x:v>
      </x:c>
      <x:c r="R233" s="36" t="n">
        <x:f>'Coefficients'!$B$2+B233*'Coefficients'!$B$7+C233*'Coefficients'!$B$8+D233*'Coefficients'!$B$9+E233*'Coefficients'!$B$10+F233*'Coefficients'!$B$11+G233*'Coefficients'!$B$12+H233*'Coefficients'!$B$13+I233*'Coefficients'!$B$14+N233*'Coefficients'!$B$3+O233*'Coefficients'!$B$4+P233*'Coefficients'!$B$5+Q233*'Coefficients'!$B$6</x:f>
        <x:v>10.536822697586441</x:v>
      </x:c>
      <x:c r="S233" s="36" t="n">
        <x:f>A233-R233</x:f>
        <x:v>-0.536822697586441</x:v>
      </x:c>
      <x:c r="T233" s="36" t="n">
        <x:f>S233^2</x:f>
        <x:v>0.2881786086439834</x:v>
      </x:c>
      <x:c r="U233" s="36" t="n">
        <x:f>ABS(S233)</x:f>
        <x:v>0.536822697586441</x:v>
      </x:c>
      <x:c r="V233" s="36" t="n">
        <x:f>(A233-AVERAGE($A$2:$A$650))^2</x:f>
        <x:v>3.6328712419961016</x:v>
      </x:c>
    </x:row>
    <x:row r="234">
      <x:c r="A234" s="36" t="str">
        <x:v>13</x:v>
      </x:c>
      <x:c r="B234" s="36" t="str">
        <x:v>12</x:v>
      </x:c>
      <x:c r="C234" s="36" t="str">
        <x:v>13</x:v>
      </x:c>
      <x:c r="D234" s="36" t="str">
        <x:v>1</x:v>
      </x:c>
      <x:c r="E234" s="36" t="str">
        <x:v>0</x:v>
      </x:c>
      <x:c r="F234" s="36" t="str">
        <x:v>4</x:v>
      </x:c>
      <x:c r="G234" s="36" t="str">
        <x:v>17</x:v>
      </x:c>
      <x:c r="H234" s="36" t="str">
        <x:v>2</x:v>
      </x:c>
      <x:c r="I234" s="36" t="str">
        <x:v>3</x:v>
      </x:c>
      <x:c r="J234" s="36" t="str">
        <x:v>GP</x:v>
      </x:c>
      <x:c r="K234" s="36" t="str">
        <x:v>F</x:v>
      </x:c>
      <x:c r="L234" s="36" t="str">
        <x:v>U</x:v>
      </x:c>
      <x:c r="M234" s="36" t="str">
        <x:v>yes</x:v>
      </x:c>
      <x:c r="N234" s="36" t="n">
        <x:f>IF($J234="MS",1,0)</x:f>
        <x:v>0</x:v>
      </x:c>
      <x:c r="O234" s="36" t="n">
        <x:f>IF($K234="M",1,0)</x:f>
        <x:v>0</x:v>
      </x:c>
      <x:c r="P234" s="36" t="n">
        <x:f>IF($L234="U",1,0)</x:f>
        <x:v>1</x:v>
      </x:c>
      <x:c r="Q234" s="36" t="n">
        <x:f>IF($M234="yes",1,0)</x:f>
        <x:v>1</x:v>
      </x:c>
      <x:c r="R234" s="36" t="n">
        <x:f>'Coefficients'!$B$2+B234*'Coefficients'!$B$7+C234*'Coefficients'!$B$8+D234*'Coefficients'!$B$9+E234*'Coefficients'!$B$10+F234*'Coefficients'!$B$11+G234*'Coefficients'!$B$12+H234*'Coefficients'!$B$13+I234*'Coefficients'!$B$14+N234*'Coefficients'!$B$3+O234*'Coefficients'!$B$4+P234*'Coefficients'!$B$5+Q234*'Coefficients'!$B$6</x:f>
        <x:v>13.480735852647012</x:v>
      </x:c>
      <x:c r="S234" s="36" t="n">
        <x:f>A234-R234</x:f>
        <x:v>-0.4807358526470118</x:v>
      </x:c>
      <x:c r="T234" s="36" t="n">
        <x:f>S234^2</x:f>
        <x:v>0.23110696002024944</x:v>
      </x:c>
      <x:c r="U234" s="36" t="n">
        <x:f>ABS(S234)</x:f>
        <x:v>0.4807358526470118</x:v>
      </x:c>
      <x:c r="V234" s="36" t="n">
        <x:f>(A234-AVERAGE($A$2:$A$650))^2</x:f>
        <x:v>1.1968157720423265</x:v>
      </x:c>
    </x:row>
    <x:row r="235">
      <x:c r="A235" s="36" t="str">
        <x:v>13</x:v>
      </x:c>
      <x:c r="B235" s="36" t="str">
        <x:v>12</x:v>
      </x:c>
      <x:c r="C235" s="36" t="str">
        <x:v>12</x:v>
      </x:c>
      <x:c r="D235" s="36" t="str">
        <x:v>3</x:v>
      </x:c>
      <x:c r="E235" s="36" t="str">
        <x:v>0</x:v>
      </x:c>
      <x:c r="F235" s="36" t="str">
        <x:v>0</x:v>
      </x:c>
      <x:c r="G235" s="36" t="str">
        <x:v>17</x:v>
      </x:c>
      <x:c r="H235" s="36" t="str">
        <x:v>2</x:v>
      </x:c>
      <x:c r="I235" s="36" t="str">
        <x:v>2</x:v>
      </x:c>
      <x:c r="J235" s="36" t="str">
        <x:v>GP</x:v>
      </x:c>
      <x:c r="K235" s="36" t="str">
        <x:v>F</x:v>
      </x:c>
      <x:c r="L235" s="36" t="str">
        <x:v>U</x:v>
      </x:c>
      <x:c r="M235" s="36" t="str">
        <x:v>yes</x:v>
      </x:c>
      <x:c r="N235" s="36" t="n">
        <x:f>IF($J235="MS",1,0)</x:f>
        <x:v>0</x:v>
      </x:c>
      <x:c r="O235" s="36" t="n">
        <x:f>IF($K235="M",1,0)</x:f>
        <x:v>0</x:v>
      </x:c>
      <x:c r="P235" s="36" t="n">
        <x:f>IF($L235="U",1,0)</x:f>
        <x:v>1</x:v>
      </x:c>
      <x:c r="Q235" s="36" t="n">
        <x:f>IF($M235="yes",1,0)</x:f>
        <x:v>1</x:v>
      </x:c>
      <x:c r="R235" s="36" t="n">
        <x:f>'Coefficients'!$B$2+B235*'Coefficients'!$B$7+C235*'Coefficients'!$B$8+D235*'Coefficients'!$B$9+E235*'Coefficients'!$B$10+F235*'Coefficients'!$B$11+G235*'Coefficients'!$B$12+H235*'Coefficients'!$B$13+I235*'Coefficients'!$B$14+N235*'Coefficients'!$B$3+O235*'Coefficients'!$B$4+P235*'Coefficients'!$B$5+Q235*'Coefficients'!$B$6</x:f>
        <x:v>12.62864782203885</x:v>
      </x:c>
      <x:c r="S235" s="36" t="n">
        <x:f>A235-R235</x:f>
        <x:v>0.3713521779611497</x:v>
      </x:c>
      <x:c r="T235" s="36" t="n">
        <x:f>S235^2</x:f>
        <x:v>0.1379024400764894</x:v>
      </x:c>
      <x:c r="U235" s="36" t="n">
        <x:f>ABS(S235)</x:f>
        <x:v>0.3713521779611497</x:v>
      </x:c>
      <x:c r="V235" s="36" t="n">
        <x:f>(A235-AVERAGE($A$2:$A$650))^2</x:f>
        <x:v>1.1968157720423265</x:v>
      </x:c>
    </x:row>
    <x:row r="236">
      <x:c r="A236" s="36" t="str">
        <x:v>11</x:v>
      </x:c>
      <x:c r="B236" s="36" t="str">
        <x:v>11</x:v>
      </x:c>
      <x:c r="C236" s="36" t="str">
        <x:v>10</x:v>
      </x:c>
      <x:c r="D236" s="36" t="str">
        <x:v>2</x:v>
      </x:c>
      <x:c r="E236" s="36" t="str">
        <x:v>0</x:v>
      </x:c>
      <x:c r="F236" s="36" t="str">
        <x:v>0</x:v>
      </x:c>
      <x:c r="G236" s="36" t="str">
        <x:v>17</x:v>
      </x:c>
      <x:c r="H236" s="36" t="str">
        <x:v>2</x:v>
      </x:c>
      <x:c r="I236" s="36" t="str">
        <x:v>1</x:v>
      </x:c>
      <x:c r="J236" s="36" t="str">
        <x:v>GP</x:v>
      </x:c>
      <x:c r="K236" s="36" t="str">
        <x:v>F</x:v>
      </x:c>
      <x:c r="L236" s="36" t="str">
        <x:v>R</x:v>
      </x:c>
      <x:c r="M236" s="36" t="str">
        <x:v>yes</x:v>
      </x:c>
      <x:c r="N236" s="36" t="n">
        <x:f>IF($J236="MS",1,0)</x:f>
        <x:v>0</x:v>
      </x:c>
      <x:c r="O236" s="36" t="n">
        <x:f>IF($K236="M",1,0)</x:f>
        <x:v>0</x:v>
      </x:c>
      <x:c r="P236" s="36" t="n">
        <x:f>IF($L236="U",1,0)</x:f>
        <x:v>0</x:v>
      </x:c>
      <x:c r="Q236" s="36" t="n">
        <x:f>IF($M236="yes",1,0)</x:f>
        <x:v>1</x:v>
      </x:c>
      <x:c r="R236" s="36" t="n">
        <x:f>'Coefficients'!$B$2+B236*'Coefficients'!$B$7+C236*'Coefficients'!$B$8+D236*'Coefficients'!$B$9+E236*'Coefficients'!$B$10+F236*'Coefficients'!$B$11+G236*'Coefficients'!$B$12+H236*'Coefficients'!$B$13+I236*'Coefficients'!$B$14+N236*'Coefficients'!$B$3+O236*'Coefficients'!$B$4+P236*'Coefficients'!$B$5+Q236*'Coefficients'!$B$6</x:f>
        <x:v>10.555807481337194</x:v>
      </x:c>
      <x:c r="S236" s="36" t="n">
        <x:f>A236-R236</x:f>
        <x:v>0.4441925186628062</x:v>
      </x:c>
      <x:c r="T236" s="36" t="n">
        <x:f>S236^2</x:f>
        <x:v>0.19730699363600743</x:v>
      </x:c>
      <x:c r="U236" s="36" t="n">
        <x:f>ABS(S236)</x:f>
        <x:v>0.4441925186628062</x:v>
      </x:c>
      <x:c r="V236" s="36" t="n">
        <x:f>(A236-AVERAGE($A$2:$A$650))^2</x:f>
        <x:v>0.82085275201151</x:v>
      </x:c>
    </x:row>
    <x:row r="237">
      <x:c r="A237" s="36" t="str">
        <x:v>12</x:v>
      </x:c>
      <x:c r="B237" s="36" t="str">
        <x:v>12</x:v>
      </x:c>
      <x:c r="C237" s="36" t="str">
        <x:v>12</x:v>
      </x:c>
      <x:c r="D237" s="36" t="str">
        <x:v>3</x:v>
      </x:c>
      <x:c r="E237" s="36" t="str">
        <x:v>0</x:v>
      </x:c>
      <x:c r="F237" s="36" t="str">
        <x:v>12</x:v>
      </x:c>
      <x:c r="G237" s="36" t="str">
        <x:v>17</x:v>
      </x:c>
      <x:c r="H237" s="36" t="str">
        <x:v>1</x:v>
      </x:c>
      <x:c r="I237" s="36" t="str">
        <x:v>1</x:v>
      </x:c>
      <x:c r="J237" s="36" t="str">
        <x:v>GP</x:v>
      </x:c>
      <x:c r="K237" s="36" t="str">
        <x:v>F</x:v>
      </x:c>
      <x:c r="L237" s="36" t="str">
        <x:v>U</x:v>
      </x:c>
      <x:c r="M237" s="36" t="str">
        <x:v>yes</x:v>
      </x:c>
      <x:c r="N237" s="36" t="n">
        <x:f>IF($J237="MS",1,0)</x:f>
        <x:v>0</x:v>
      </x:c>
      <x:c r="O237" s="36" t="n">
        <x:f>IF($K237="M",1,0)</x:f>
        <x:v>0</x:v>
      </x:c>
      <x:c r="P237" s="36" t="n">
        <x:f>IF($L237="U",1,0)</x:f>
        <x:v>1</x:v>
      </x:c>
      <x:c r="Q237" s="36" t="n">
        <x:f>IF($M237="yes",1,0)</x:f>
        <x:v>1</x:v>
      </x:c>
      <x:c r="R237" s="36" t="n">
        <x:f>'Coefficients'!$B$2+B237*'Coefficients'!$B$7+C237*'Coefficients'!$B$8+D237*'Coefficients'!$B$9+E237*'Coefficients'!$B$10+F237*'Coefficients'!$B$11+G237*'Coefficients'!$B$12+H237*'Coefficients'!$B$13+I237*'Coefficients'!$B$14+N237*'Coefficients'!$B$3+O237*'Coefficients'!$B$4+P237*'Coefficients'!$B$5+Q237*'Coefficients'!$B$6</x:f>
        <x:v>12.883032285577992</x:v>
      </x:c>
      <x:c r="S237" s="36" t="n">
        <x:f>A237-R237</x:f>
        <x:v>-0.8830322855779915</x:v>
      </x:c>
      <x:c r="T237" s="36" t="n">
        <x:f>S237^2</x:f>
        <x:v>0.7797460173730916</x:v>
      </x:c>
      <x:c r="U237" s="36" t="n">
        <x:f>ABS(S237)</x:f>
        <x:v>0.8830322855779915</x:v>
      </x:c>
      <x:c r="V237" s="36" t="n">
        <x:f>(A237-AVERAGE($A$2:$A$650))^2</x:f>
        <x:v>0.008834262026918263</x:v>
      </x:c>
    </x:row>
    <x:row r="238">
      <x:c r="A238" s="36" t="str">
        <x:v>14</x:v>
      </x:c>
      <x:c r="B238" s="36" t="str">
        <x:v>13</x:v>
      </x:c>
      <x:c r="C238" s="36" t="str">
        <x:v>13</x:v>
      </x:c>
      <x:c r="D238" s="36" t="str">
        <x:v>2</x:v>
      </x:c>
      <x:c r="E238" s="36" t="str">
        <x:v>0</x:v>
      </x:c>
      <x:c r="F238" s="36" t="str">
        <x:v>0</x:v>
      </x:c>
      <x:c r="G238" s="36" t="str">
        <x:v>16</x:v>
      </x:c>
      <x:c r="H238" s="36" t="str">
        <x:v>2</x:v>
      </x:c>
      <x:c r="I238" s="36" t="str">
        <x:v>3</x:v>
      </x:c>
      <x:c r="J238" s="36" t="str">
        <x:v>GP</x:v>
      </x:c>
      <x:c r="K238" s="36" t="str">
        <x:v>F</x:v>
      </x:c>
      <x:c r="L238" s="36" t="str">
        <x:v>U</x:v>
      </x:c>
      <x:c r="M238" s="36" t="str">
        <x:v>yes</x:v>
      </x:c>
      <x:c r="N238" s="36" t="n">
        <x:f>IF($J238="MS",1,0)</x:f>
        <x:v>0</x:v>
      </x:c>
      <x:c r="O238" s="36" t="n">
        <x:f>IF($K238="M",1,0)</x:f>
        <x:v>0</x:v>
      </x:c>
      <x:c r="P238" s="36" t="n">
        <x:f>IF($L238="U",1,0)</x:f>
        <x:v>1</x:v>
      </x:c>
      <x:c r="Q238" s="36" t="n">
        <x:f>IF($M238="yes",1,0)</x:f>
        <x:v>1</x:v>
      </x:c>
      <x:c r="R238" s="36" t="n">
        <x:f>'Coefficients'!$B$2+B238*'Coefficients'!$B$7+C238*'Coefficients'!$B$8+D238*'Coefficients'!$B$9+E238*'Coefficients'!$B$10+F238*'Coefficients'!$B$11+G238*'Coefficients'!$B$12+H238*'Coefficients'!$B$13+I238*'Coefficients'!$B$14+N238*'Coefficients'!$B$3+O238*'Coefficients'!$B$4+P238*'Coefficients'!$B$5+Q238*'Coefficients'!$B$6</x:f>
        <x:v>13.566724715900632</x:v>
      </x:c>
      <x:c r="S238" s="36" t="n">
        <x:f>A238-R238</x:f>
        <x:v>0.4332752840993681</x:v>
      </x:c>
      <x:c r="T238" s="36" t="n">
        <x:f>S238^2</x:f>
        <x:v>0.18772747181138816</x:v>
      </x:c>
      <x:c r="U238" s="36" t="n">
        <x:f>ABS(S238)</x:f>
        <x:v>0.4332752840993681</x:v>
      </x:c>
      <x:c r="V238" s="36" t="n">
        <x:f>(A238-AVERAGE($A$2:$A$650))^2</x:f>
        <x:v>4.384797282057735</x:v>
      </x:c>
    </x:row>
    <x:row r="239">
      <x:c r="A239" s="36" t="str">
        <x:v>10</x:v>
      </x:c>
      <x:c r="B239" s="36" t="str">
        <x:v>10</x:v>
      </x:c>
      <x:c r="C239" s="36" t="str">
        <x:v>9</x:v>
      </x:c>
      <x:c r="D239" s="36" t="str">
        <x:v>2</x:v>
      </x:c>
      <x:c r="E239" s="36" t="str">
        <x:v>3</x:v>
      </x:c>
      <x:c r="F239" s="36" t="str">
        <x:v>9</x:v>
      </x:c>
      <x:c r="G239" s="36" t="str">
        <x:v>18</x:v>
      </x:c>
      <x:c r="H239" s="36" t="str">
        <x:v>2</x:v>
      </x:c>
      <x:c r="I239" s="36" t="str">
        <x:v>2</x:v>
      </x:c>
      <x:c r="J239" s="36" t="str">
        <x:v>GP</x:v>
      </x:c>
      <x:c r="K239" s="36" t="str">
        <x:v>M</x:v>
      </x:c>
      <x:c r="L239" s="36" t="str">
        <x:v>U</x:v>
      </x:c>
      <x:c r="M239" s="36" t="str">
        <x:v>yes</x:v>
      </x:c>
      <x:c r="N239" s="36" t="n">
        <x:f>IF($J239="MS",1,0)</x:f>
        <x:v>0</x:v>
      </x:c>
      <x:c r="O239" s="36" t="n">
        <x:f>IF($K239="M",1,0)</x:f>
        <x:v>1</x:v>
      </x:c>
      <x:c r="P239" s="36" t="n">
        <x:f>IF($L239="U",1,0)</x:f>
        <x:v>1</x:v>
      </x:c>
      <x:c r="Q239" s="36" t="n">
        <x:f>IF($M239="yes",1,0)</x:f>
        <x:v>1</x:v>
      </x:c>
      <x:c r="R239" s="36" t="n">
        <x:f>'Coefficients'!$B$2+B239*'Coefficients'!$B$7+C239*'Coefficients'!$B$8+D239*'Coefficients'!$B$9+E239*'Coefficients'!$B$10+F239*'Coefficients'!$B$11+G239*'Coefficients'!$B$12+H239*'Coefficients'!$B$13+I239*'Coefficients'!$B$14+N239*'Coefficients'!$B$3+O239*'Coefficients'!$B$4+P239*'Coefficients'!$B$5+Q239*'Coefficients'!$B$6</x:f>
        <x:v>9.022422708950842</x:v>
      </x:c>
      <x:c r="S239" s="36" t="n">
        <x:f>A239-R239</x:f>
        <x:v>0.9775772910491582</x:v>
      </x:c>
      <x:c r="T239" s="36" t="n">
        <x:f>S239^2</x:f>
        <x:v>0.9556573599750107</x:v>
      </x:c>
      <x:c r="U239" s="36" t="n">
        <x:f>ABS(S239)</x:f>
        <x:v>0.9775772910491582</x:v>
      </x:c>
      <x:c r="V239" s="36" t="n">
        <x:f>(A239-AVERAGE($A$2:$A$650))^2</x:f>
        <x:v>3.6328712419961016</x:v>
      </x:c>
    </x:row>
    <x:row r="240">
      <x:c r="A240" s="36" t="str">
        <x:v>16</x:v>
      </x:c>
      <x:c r="B240" s="36" t="str">
        <x:v>15</x:v>
      </x:c>
      <x:c r="C240" s="36" t="str">
        <x:v>16</x:v>
      </x:c>
      <x:c r="D240" s="36" t="str">
        <x:v>3</x:v>
      </x:c>
      <x:c r="E240" s="36" t="str">
        <x:v>0</x:v>
      </x:c>
      <x:c r="F240" s="36" t="str">
        <x:v>4</x:v>
      </x:c>
      <x:c r="G240" s="36" t="str">
        <x:v>16</x:v>
      </x:c>
      <x:c r="H240" s="36" t="str">
        <x:v>4</x:v>
      </x:c>
      <x:c r="I240" s="36" t="str">
        <x:v>4</x:v>
      </x:c>
      <x:c r="J240" s="36" t="str">
        <x:v>GP</x:v>
      </x:c>
      <x:c r="K240" s="36" t="str">
        <x:v>F</x:v>
      </x:c>
      <x:c r="L240" s="36" t="str">
        <x:v>U</x:v>
      </x:c>
      <x:c r="M240" s="36" t="str">
        <x:v>yes</x:v>
      </x:c>
      <x:c r="N240" s="36" t="n">
        <x:f>IF($J240="MS",1,0)</x:f>
        <x:v>0</x:v>
      </x:c>
      <x:c r="O240" s="36" t="n">
        <x:f>IF($K240="M",1,0)</x:f>
        <x:v>0</x:v>
      </x:c>
      <x:c r="P240" s="36" t="n">
        <x:f>IF($L240="U",1,0)</x:f>
        <x:v>1</x:v>
      </x:c>
      <x:c r="Q240" s="36" t="n">
        <x:f>IF($M240="yes",1,0)</x:f>
        <x:v>1</x:v>
      </x:c>
      <x:c r="R240" s="36" t="n">
        <x:f>'Coefficients'!$B$2+B240*'Coefficients'!$B$7+C240*'Coefficients'!$B$8+D240*'Coefficients'!$B$9+E240*'Coefficients'!$B$10+F240*'Coefficients'!$B$11+G240*'Coefficients'!$B$12+H240*'Coefficients'!$B$13+I240*'Coefficients'!$B$14+N240*'Coefficients'!$B$3+O240*'Coefficients'!$B$4+P240*'Coefficients'!$B$5+Q240*'Coefficients'!$B$6</x:f>
        <x:v>16.507768460967263</x:v>
      </x:c>
      <x:c r="S240" s="36" t="n">
        <x:f>A240-R240</x:f>
        <x:v>-0.507768460967263</x:v>
      </x:c>
      <x:c r="T240" s="36" t="n">
        <x:f>S240^2</x:f>
        <x:v>0.2578288099530629</x:v>
      </x:c>
      <x:c r="U240" s="36" t="n">
        <x:f>ABS(S240)</x:f>
        <x:v>0.507768460967263</x:v>
      </x:c>
      <x:c r="V240" s="36" t="n">
        <x:f>(A240-AVERAGE($A$2:$A$650))^2</x:f>
        <x:v>16.760760302088553</x:v>
      </x:c>
    </x:row>
    <x:row r="241">
      <x:c r="A241" s="36" t="str">
        <x:v>8</x:v>
      </x:c>
      <x:c r="B241" s="36" t="str">
        <x:v>8</x:v>
      </x:c>
      <x:c r="C241" s="36" t="str">
        <x:v>8</x:v>
      </x:c>
      <x:c r="D241" s="36" t="str">
        <x:v>2</x:v>
      </x:c>
      <x:c r="E241" s="36" t="str">
        <x:v>0</x:v>
      </x:c>
      <x:c r="F241" s="36" t="str">
        <x:v>4</x:v>
      </x:c>
      <x:c r="G241" s="36" t="str">
        <x:v>18</x:v>
      </x:c>
      <x:c r="H241" s="36" t="str">
        <x:v>3</x:v>
      </x:c>
      <x:c r="I241" s="36" t="str">
        <x:v>1</x:v>
      </x:c>
      <x:c r="J241" s="36" t="str">
        <x:v>GP</x:v>
      </x:c>
      <x:c r="K241" s="36" t="str">
        <x:v>F</x:v>
      </x:c>
      <x:c r="L241" s="36" t="str">
        <x:v>R</x:v>
      </x:c>
      <x:c r="M241" s="36" t="str">
        <x:v>yes</x:v>
      </x:c>
      <x:c r="N241" s="36" t="n">
        <x:f>IF($J241="MS",1,0)</x:f>
        <x:v>0</x:v>
      </x:c>
      <x:c r="O241" s="36" t="n">
        <x:f>IF($K241="M",1,0)</x:f>
        <x:v>0</x:v>
      </x:c>
      <x:c r="P241" s="36" t="n">
        <x:f>IF($L241="U",1,0)</x:f>
        <x:v>0</x:v>
      </x:c>
      <x:c r="Q241" s="36" t="n">
        <x:f>IF($M241="yes",1,0)</x:f>
        <x:v>1</x:v>
      </x:c>
      <x:c r="R241" s="36" t="n">
        <x:f>'Coefficients'!$B$2+B241*'Coefficients'!$B$7+C241*'Coefficients'!$B$8+D241*'Coefficients'!$B$9+E241*'Coefficients'!$B$10+F241*'Coefficients'!$B$11+G241*'Coefficients'!$B$12+H241*'Coefficients'!$B$13+I241*'Coefficients'!$B$14+N241*'Coefficients'!$B$3+O241*'Coefficients'!$B$4+P241*'Coefficients'!$B$5+Q241*'Coefficients'!$B$6</x:f>
        <x:v>8.45379408990406</x:v>
      </x:c>
      <x:c r="S241" s="36" t="n">
        <x:f>A241-R241</x:f>
        <x:v>-0.45379408990405956</x:v>
      </x:c>
      <x:c r="T241" s="36" t="n">
        <x:f>S241^2</x:f>
        <x:v>0.2059290760318537</x:v>
      </x:c>
      <x:c r="U241" s="36" t="n">
        <x:f>ABS(S241)</x:f>
        <x:v>0.45379408990405956</x:v>
      </x:c>
      <x:c r="V241" s="36" t="n">
        <x:f>(A241-AVERAGE($A$2:$A$650))^2</x:f>
        <x:v>15.256908221965285</x:v>
      </x:c>
    </x:row>
    <x:row r="242">
      <x:c r="A242" s="36" t="str">
        <x:v>17</x:v>
      </x:c>
      <x:c r="B242" s="36" t="str">
        <x:v>17</x:v>
      </x:c>
      <x:c r="C242" s="36" t="str">
        <x:v>18</x:v>
      </x:c>
      <x:c r="D242" s="36" t="str">
        <x:v>2</x:v>
      </x:c>
      <x:c r="E242" s="36" t="str">
        <x:v>0</x:v>
      </x:c>
      <x:c r="F242" s="36" t="str">
        <x:v>2</x:v>
      </x:c>
      <x:c r="G242" s="36" t="str">
        <x:v>17</x:v>
      </x:c>
      <x:c r="H242" s="36" t="str">
        <x:v>3</x:v>
      </x:c>
      <x:c r="I242" s="36" t="str">
        <x:v>2</x:v>
      </x:c>
      <x:c r="J242" s="36" t="str">
        <x:v>GP</x:v>
      </x:c>
      <x:c r="K242" s="36" t="str">
        <x:v>F</x:v>
      </x:c>
      <x:c r="L242" s="36" t="str">
        <x:v>U</x:v>
      </x:c>
      <x:c r="M242" s="36" t="str">
        <x:v>yes</x:v>
      </x:c>
      <x:c r="N242" s="36" t="n">
        <x:f>IF($J242="MS",1,0)</x:f>
        <x:v>0</x:v>
      </x:c>
      <x:c r="O242" s="36" t="n">
        <x:f>IF($K242="M",1,0)</x:f>
        <x:v>0</x:v>
      </x:c>
      <x:c r="P242" s="36" t="n">
        <x:f>IF($L242="U",1,0)</x:f>
        <x:v>1</x:v>
      </x:c>
      <x:c r="Q242" s="36" t="n">
        <x:f>IF($M242="yes",1,0)</x:f>
        <x:v>1</x:v>
      </x:c>
      <x:c r="R242" s="36" t="n">
        <x:f>'Coefficients'!$B$2+B242*'Coefficients'!$B$7+C242*'Coefficients'!$B$8+D242*'Coefficients'!$B$9+E242*'Coefficients'!$B$10+F242*'Coefficients'!$B$11+G242*'Coefficients'!$B$12+H242*'Coefficients'!$B$13+I242*'Coefficients'!$B$14+N242*'Coefficients'!$B$3+O242*'Coefficients'!$B$4+P242*'Coefficients'!$B$5+Q242*'Coefficients'!$B$6</x:f>
        <x:v>18.48430481216017</x:v>
      </x:c>
      <x:c r="S242" s="36" t="n">
        <x:f>A242-R242</x:f>
        <x:v>-1.4843048121601683</x:v>
      </x:c>
      <x:c r="T242" s="36" t="n">
        <x:f>S242^2</x:f>
        <x:v>2.2031607754018325</x:v>
      </x:c>
      <x:c r="U242" s="36" t="n">
        <x:f>ABS(S242)</x:f>
        <x:v>1.4843048121601683</x:v>
      </x:c>
      <x:c r="V242" s="36" t="n">
        <x:f>(A242-AVERAGE($A$2:$A$650))^2</x:f>
        <x:v>25.94874181210396</x:v>
      </x:c>
    </x:row>
    <x:row r="243">
      <x:c r="A243" s="36" t="str">
        <x:v>11</x:v>
      </x:c>
      <x:c r="B243" s="36" t="str">
        <x:v>10</x:v>
      </x:c>
      <x:c r="C243" s="36" t="str">
        <x:v>11</x:v>
      </x:c>
      <x:c r="D243" s="36" t="str">
        <x:v>2</x:v>
      </x:c>
      <x:c r="E243" s="36" t="str">
        <x:v>0</x:v>
      </x:c>
      <x:c r="F243" s="36" t="str">
        <x:v>0</x:v>
      </x:c>
      <x:c r="G243" s="36" t="str">
        <x:v>17</x:v>
      </x:c>
      <x:c r="H243" s="36" t="str">
        <x:v>2</x:v>
      </x:c>
      <x:c r="I243" s="36" t="str">
        <x:v>3</x:v>
      </x:c>
      <x:c r="J243" s="36" t="str">
        <x:v>GP</x:v>
      </x:c>
      <x:c r="K243" s="36" t="str">
        <x:v>M</x:v>
      </x:c>
      <x:c r="L243" s="36" t="str">
        <x:v>U</x:v>
      </x:c>
      <x:c r="M243" s="36" t="str">
        <x:v>yes</x:v>
      </x:c>
      <x:c r="N243" s="36" t="n">
        <x:f>IF($J243="MS",1,0)</x:f>
        <x:v>0</x:v>
      </x:c>
      <x:c r="O243" s="36" t="n">
        <x:f>IF($K243="M",1,0)</x:f>
        <x:v>1</x:v>
      </x:c>
      <x:c r="P243" s="36" t="n">
        <x:f>IF($L243="U",1,0)</x:f>
        <x:v>1</x:v>
      </x:c>
      <x:c r="Q243" s="36" t="n">
        <x:f>IF($M243="yes",1,0)</x:f>
        <x:v>1</x:v>
      </x:c>
      <x:c r="R243" s="36" t="n">
        <x:f>'Coefficients'!$B$2+B243*'Coefficients'!$B$7+C243*'Coefficients'!$B$8+D243*'Coefficients'!$B$9+E243*'Coefficients'!$B$10+F243*'Coefficients'!$B$11+G243*'Coefficients'!$B$12+H243*'Coefficients'!$B$13+I243*'Coefficients'!$B$14+N243*'Coefficients'!$B$3+O243*'Coefficients'!$B$4+P243*'Coefficients'!$B$5+Q243*'Coefficients'!$B$6</x:f>
        <x:v>11.256911848477424</x:v>
      </x:c>
      <x:c r="S243" s="36" t="n">
        <x:f>A243-R243</x:f>
        <x:v>-0.256911848477424</x:v>
      </x:c>
      <x:c r="T243" s="36" t="n">
        <x:f>S243^2</x:f>
        <x:v>0.06600369788808687</x:v>
      </x:c>
      <x:c r="U243" s="36" t="n">
        <x:f>ABS(S243)</x:f>
        <x:v>0.256911848477424</x:v>
      </x:c>
      <x:c r="V243" s="36" t="n">
        <x:f>(A243-AVERAGE($A$2:$A$650))^2</x:f>
        <x:v>0.82085275201151</x:v>
      </x:c>
    </x:row>
    <x:row r="244">
      <x:c r="A244" s="36" t="str">
        <x:v>11</x:v>
      </x:c>
      <x:c r="B244" s="36" t="str">
        <x:v>9</x:v>
      </x:c>
      <x:c r="C244" s="36" t="str">
        <x:v>10</x:v>
      </x:c>
      <x:c r="D244" s="36" t="str">
        <x:v>2</x:v>
      </x:c>
      <x:c r="E244" s="36" t="str">
        <x:v>0</x:v>
      </x:c>
      <x:c r="F244" s="36" t="str">
        <x:v>2</x:v>
      </x:c>
      <x:c r="G244" s="36" t="str">
        <x:v>18</x:v>
      </x:c>
      <x:c r="H244" s="36" t="str">
        <x:v>2</x:v>
      </x:c>
      <x:c r="I244" s="36" t="str">
        <x:v>1</x:v>
      </x:c>
      <x:c r="J244" s="36" t="str">
        <x:v>GP</x:v>
      </x:c>
      <x:c r="K244" s="36" t="str">
        <x:v>M</x:v>
      </x:c>
      <x:c r="L244" s="36" t="str">
        <x:v>U</x:v>
      </x:c>
      <x:c r="M244" s="36" t="str">
        <x:v>yes</x:v>
      </x:c>
      <x:c r="N244" s="36" t="n">
        <x:f>IF($J244="MS",1,0)</x:f>
        <x:v>0</x:v>
      </x:c>
      <x:c r="O244" s="36" t="n">
        <x:f>IF($K244="M",1,0)</x:f>
        <x:v>1</x:v>
      </x:c>
      <x:c r="P244" s="36" t="n">
        <x:f>IF($L244="U",1,0)</x:f>
        <x:v>1</x:v>
      </x:c>
      <x:c r="Q244" s="36" t="n">
        <x:f>IF($M244="yes",1,0)</x:f>
        <x:v>1</x:v>
      </x:c>
      <x:c r="R244" s="36" t="n">
        <x:f>'Coefficients'!$B$2+B244*'Coefficients'!$B$7+C244*'Coefficients'!$B$8+D244*'Coefficients'!$B$9+E244*'Coefficients'!$B$10+F244*'Coefficients'!$B$11+G244*'Coefficients'!$B$12+H244*'Coefficients'!$B$13+I244*'Coefficients'!$B$14+N244*'Coefficients'!$B$3+O244*'Coefficients'!$B$4+P244*'Coefficients'!$B$5+Q244*'Coefficients'!$B$6</x:f>
        <x:v>10.279631716174306</x:v>
      </x:c>
      <x:c r="S244" s="36" t="n">
        <x:f>A244-R244</x:f>
        <x:v>0.7203682838256942</x:v>
      </x:c>
      <x:c r="T244" s="36" t="n">
        <x:f>S244^2</x:f>
        <x:v>0.5189304643419759</x:v>
      </x:c>
      <x:c r="U244" s="36" t="n">
        <x:f>ABS(S244)</x:f>
        <x:v>0.7203682838256942</x:v>
      </x:c>
      <x:c r="V244" s="36" t="n">
        <x:f>(A244-AVERAGE($A$2:$A$650))^2</x:f>
        <x:v>0.82085275201151</x:v>
      </x:c>
    </x:row>
    <x:row r="245">
      <x:c r="A245" s="36" t="str">
        <x:v>16</x:v>
      </x:c>
      <x:c r="B245" s="36" t="str">
        <x:v>15</x:v>
      </x:c>
      <x:c r="C245" s="36" t="str">
        <x:v>15</x:v>
      </x:c>
      <x:c r="D245" s="36" t="str">
        <x:v>3</x:v>
      </x:c>
      <x:c r="E245" s="36" t="str">
        <x:v>0</x:v>
      </x:c>
      <x:c r="F245" s="36" t="str">
        <x:v>0</x:v>
      </x:c>
      <x:c r="G245" s="36" t="str">
        <x:v>17</x:v>
      </x:c>
      <x:c r="H245" s="36" t="str">
        <x:v>2</x:v>
      </x:c>
      <x:c r="I245" s="36" t="str">
        <x:v>1</x:v>
      </x:c>
      <x:c r="J245" s="36" t="str">
        <x:v>GP</x:v>
      </x:c>
      <x:c r="K245" s="36" t="str">
        <x:v>F</x:v>
      </x:c>
      <x:c r="L245" s="36" t="str">
        <x:v>U</x:v>
      </x:c>
      <x:c r="M245" s="36" t="str">
        <x:v>yes</x:v>
      </x:c>
      <x:c r="N245" s="36" t="n">
        <x:f>IF($J245="MS",1,0)</x:f>
        <x:v>0</x:v>
      </x:c>
      <x:c r="O245" s="36" t="n">
        <x:f>IF($K245="M",1,0)</x:f>
        <x:v>0</x:v>
      </x:c>
      <x:c r="P245" s="36" t="n">
        <x:f>IF($L245="U",1,0)</x:f>
        <x:v>1</x:v>
      </x:c>
      <x:c r="Q245" s="36" t="n">
        <x:f>IF($M245="yes",1,0)</x:f>
        <x:v>1</x:v>
      </x:c>
      <x:c r="R245" s="36" t="n">
        <x:f>'Coefficients'!$B$2+B245*'Coefficients'!$B$7+C245*'Coefficients'!$B$8+D245*'Coefficients'!$B$9+E245*'Coefficients'!$B$10+F245*'Coefficients'!$B$11+G245*'Coefficients'!$B$12+H245*'Coefficients'!$B$13+I245*'Coefficients'!$B$14+N245*'Coefficients'!$B$3+O245*'Coefficients'!$B$4+P245*'Coefficients'!$B$5+Q245*'Coefficients'!$B$6</x:f>
        <x:v>15.642833794821128</x:v>
      </x:c>
      <x:c r="S245" s="36" t="n">
        <x:f>A245-R245</x:f>
        <x:v>0.35716620517887243</x:v>
      </x:c>
      <x:c r="T245" s="36" t="n">
        <x:f>S245^2</x:f>
        <x:v>0.1275676981218764</x:v>
      </x:c>
      <x:c r="U245" s="36" t="n">
        <x:f>ABS(S245)</x:f>
        <x:v>0.35716620517887243</x:v>
      </x:c>
      <x:c r="V245" s="36" t="n">
        <x:f>(A245-AVERAGE($A$2:$A$650))^2</x:f>
        <x:v>16.760760302088553</x:v>
      </x:c>
    </x:row>
    <x:row r="246">
      <x:c r="A246" s="36" t="str">
        <x:v>12</x:v>
      </x:c>
      <x:c r="B246" s="36" t="str">
        <x:v>14</x:v>
      </x:c>
      <x:c r="C246" s="36" t="str">
        <x:v>12</x:v>
      </x:c>
      <x:c r="D246" s="36" t="str">
        <x:v>2</x:v>
      </x:c>
      <x:c r="E246" s="36" t="str">
        <x:v>0</x:v>
      </x:c>
      <x:c r="F246" s="36" t="str">
        <x:v>0</x:v>
      </x:c>
      <x:c r="G246" s="36" t="str">
        <x:v>17</x:v>
      </x:c>
      <x:c r="H246" s="36" t="str">
        <x:v>4</x:v>
      </x:c>
      <x:c r="I246" s="36" t="str">
        <x:v>3</x:v>
      </x:c>
      <x:c r="J246" s="36" t="str">
        <x:v>GP</x:v>
      </x:c>
      <x:c r="K246" s="36" t="str">
        <x:v>F</x:v>
      </x:c>
      <x:c r="L246" s="36" t="str">
        <x:v>U</x:v>
      </x:c>
      <x:c r="M246" s="36" t="str">
        <x:v>yes</x:v>
      </x:c>
      <x:c r="N246" s="36" t="n">
        <x:f>IF($J246="MS",1,0)</x:f>
        <x:v>0</x:v>
      </x:c>
      <x:c r="O246" s="36" t="n">
        <x:f>IF($K246="M",1,0)</x:f>
        <x:v>0</x:v>
      </x:c>
      <x:c r="P246" s="36" t="n">
        <x:f>IF($L246="U",1,0)</x:f>
        <x:v>1</x:v>
      </x:c>
      <x:c r="Q246" s="36" t="n">
        <x:f>IF($M246="yes",1,0)</x:f>
        <x:v>1</x:v>
      </x:c>
      <x:c r="R246" s="36" t="n">
        <x:f>'Coefficients'!$B$2+B246*'Coefficients'!$B$7+C246*'Coefficients'!$B$8+D246*'Coefficients'!$B$9+E246*'Coefficients'!$B$10+F246*'Coefficients'!$B$11+G246*'Coefficients'!$B$12+H246*'Coefficients'!$B$13+I246*'Coefficients'!$B$14+N246*'Coefficients'!$B$3+O246*'Coefficients'!$B$4+P246*'Coefficients'!$B$5+Q246*'Coefficients'!$B$6</x:f>
        <x:v>12.74272767915428</x:v>
      </x:c>
      <x:c r="S246" s="36" t="n">
        <x:f>A246-R246</x:f>
        <x:v>-0.7427276791542798</x:v>
      </x:c>
      <x:c r="T246" s="36" t="n">
        <x:f>S246^2</x:f>
        <x:v>0.5516444053819028</x:v>
      </x:c>
      <x:c r="U246" s="36" t="n">
        <x:f>ABS(S246)</x:f>
        <x:v>0.7427276791542798</x:v>
      </x:c>
      <x:c r="V246" s="36" t="n">
        <x:f>(A246-AVERAGE($A$2:$A$650))^2</x:f>
        <x:v>0.008834262026918263</x:v>
      </x:c>
    </x:row>
    <x:row r="247">
      <x:c r="A247" s="36" t="str">
        <x:v>13</x:v>
      </x:c>
      <x:c r="B247" s="36" t="str">
        <x:v>12</x:v>
      </x:c>
      <x:c r="C247" s="36" t="str">
        <x:v>13</x:v>
      </x:c>
      <x:c r="D247" s="36" t="str">
        <x:v>2</x:v>
      </x:c>
      <x:c r="E247" s="36" t="str">
        <x:v>0</x:v>
      </x:c>
      <x:c r="F247" s="36" t="str">
        <x:v>0</x:v>
      </x:c>
      <x:c r="G247" s="36" t="str">
        <x:v>17</x:v>
      </x:c>
      <x:c r="H247" s="36" t="str">
        <x:v>2</x:v>
      </x:c>
      <x:c r="I247" s="36" t="str">
        <x:v>2</x:v>
      </x:c>
      <x:c r="J247" s="36" t="str">
        <x:v>GP</x:v>
      </x:c>
      <x:c r="K247" s="36" t="str">
        <x:v>M</x:v>
      </x:c>
      <x:c r="L247" s="36" t="str">
        <x:v>R</x:v>
      </x:c>
      <x:c r="M247" s="36" t="str">
        <x:v>yes</x:v>
      </x:c>
      <x:c r="N247" s="36" t="n">
        <x:f>IF($J247="MS",1,0)</x:f>
        <x:v>0</x:v>
      </x:c>
      <x:c r="O247" s="36" t="n">
        <x:f>IF($K247="M",1,0)</x:f>
        <x:v>1</x:v>
      </x:c>
      <x:c r="P247" s="36" t="n">
        <x:f>IF($L247="U",1,0)</x:f>
        <x:v>0</x:v>
      </x:c>
      <x:c r="Q247" s="36" t="n">
        <x:f>IF($M247="yes",1,0)</x:f>
        <x:v>1</x:v>
      </x:c>
      <x:c r="R247" s="36" t="n">
        <x:f>'Coefficients'!$B$2+B247*'Coefficients'!$B$7+C247*'Coefficients'!$B$8+D247*'Coefficients'!$B$9+E247*'Coefficients'!$B$10+F247*'Coefficients'!$B$11+G247*'Coefficients'!$B$12+H247*'Coefficients'!$B$13+I247*'Coefficients'!$B$14+N247*'Coefficients'!$B$3+O247*'Coefficients'!$B$4+P247*'Coefficients'!$B$5+Q247*'Coefficients'!$B$6</x:f>
        <x:v>13.15294629099505</x:v>
      </x:c>
      <x:c r="S247" s="36" t="n">
        <x:f>A247-R247</x:f>
        <x:v>-0.1529462909950503</x:v>
      </x:c>
      <x:c r="T247" s="36" t="n">
        <x:f>S247^2</x:f>
        <x:v>0.023392567929142606</x:v>
      </x:c>
      <x:c r="U247" s="36" t="n">
        <x:f>ABS(S247)</x:f>
        <x:v>0.1529462909950503</x:v>
      </x:c>
      <x:c r="V247" s="36" t="n">
        <x:f>(A247-AVERAGE($A$2:$A$650))^2</x:f>
        <x:v>1.1968157720423265</x:v>
      </x:c>
    </x:row>
    <x:row r="248">
      <x:c r="A248" s="36" t="str">
        <x:v>13</x:v>
      </x:c>
      <x:c r="B248" s="36" t="str">
        <x:v>13</x:v>
      </x:c>
      <x:c r="C248" s="36" t="str">
        <x:v>13</x:v>
      </x:c>
      <x:c r="D248" s="36" t="str">
        <x:v>2</x:v>
      </x:c>
      <x:c r="E248" s="36" t="str">
        <x:v>0</x:v>
      </x:c>
      <x:c r="F248" s="36" t="str">
        <x:v>0</x:v>
      </x:c>
      <x:c r="G248" s="36" t="str">
        <x:v>17</x:v>
      </x:c>
      <x:c r="H248" s="36" t="str">
        <x:v>4</x:v>
      </x:c>
      <x:c r="I248" s="36" t="str">
        <x:v>4</x:v>
      </x:c>
      <x:c r="J248" s="36" t="str">
        <x:v>GP</x:v>
      </x:c>
      <x:c r="K248" s="36" t="str">
        <x:v>M</x:v>
      </x:c>
      <x:c r="L248" s="36" t="str">
        <x:v>U</x:v>
      </x:c>
      <x:c r="M248" s="36" t="str">
        <x:v>yes</x:v>
      </x:c>
      <x:c r="N248" s="36" t="n">
        <x:f>IF($J248="MS",1,0)</x:f>
        <x:v>0</x:v>
      </x:c>
      <x:c r="O248" s="36" t="n">
        <x:f>IF($K248="M",1,0)</x:f>
        <x:v>1</x:v>
      </x:c>
      <x:c r="P248" s="36" t="n">
        <x:f>IF($L248="U",1,0)</x:f>
        <x:v>1</x:v>
      </x:c>
      <x:c r="Q248" s="36" t="n">
        <x:f>IF($M248="yes",1,0)</x:f>
        <x:v>1</x:v>
      </x:c>
      <x:c r="R248" s="36" t="n">
        <x:f>'Coefficients'!$B$2+B248*'Coefficients'!$B$7+C248*'Coefficients'!$B$8+D248*'Coefficients'!$B$9+E248*'Coefficients'!$B$10+F248*'Coefficients'!$B$11+G248*'Coefficients'!$B$12+H248*'Coefficients'!$B$13+I248*'Coefficients'!$B$14+N248*'Coefficients'!$B$3+O248*'Coefficients'!$B$4+P248*'Coefficients'!$B$5+Q248*'Coefficients'!$B$6</x:f>
        <x:v>13.31900275323949</x:v>
      </x:c>
      <x:c r="S248" s="36" t="n">
        <x:f>A248-R248</x:f>
        <x:v>-0.3190027532394897</x:v>
      </x:c>
      <x:c r="T248" s="36" t="n">
        <x:f>S248^2</x:f>
        <x:v>0.10176275657437474</x:v>
      </x:c>
      <x:c r="U248" s="36" t="n">
        <x:f>ABS(S248)</x:f>
        <x:v>0.3190027532394897</x:v>
      </x:c>
      <x:c r="V248" s="36" t="n">
        <x:f>(A248-AVERAGE($A$2:$A$650))^2</x:f>
        <x:v>1.1968157720423265</x:v>
      </x:c>
    </x:row>
    <x:row r="249">
      <x:c r="A249" s="36" t="str">
        <x:v>14</x:v>
      </x:c>
      <x:c r="B249" s="36" t="str">
        <x:v>13</x:v>
      </x:c>
      <x:c r="C249" s="36" t="str">
        <x:v>13</x:v>
      </x:c>
      <x:c r="D249" s="36" t="str">
        <x:v>2</x:v>
      </x:c>
      <x:c r="E249" s="36" t="str">
        <x:v>0</x:v>
      </x:c>
      <x:c r="F249" s="36" t="str">
        <x:v>0</x:v>
      </x:c>
      <x:c r="G249" s="36" t="str">
        <x:v>16</x:v>
      </x:c>
      <x:c r="H249" s="36" t="str">
        <x:v>4</x:v>
      </x:c>
      <x:c r="I249" s="36" t="str">
        <x:v>4</x:v>
      </x:c>
      <x:c r="J249" s="36" t="str">
        <x:v>GP</x:v>
      </x:c>
      <x:c r="K249" s="36" t="str">
        <x:v>M</x:v>
      </x:c>
      <x:c r="L249" s="36" t="str">
        <x:v>U</x:v>
      </x:c>
      <x:c r="M249" s="36" t="str">
        <x:v>yes</x:v>
      </x:c>
      <x:c r="N249" s="36" t="n">
        <x:f>IF($J249="MS",1,0)</x:f>
        <x:v>0</x:v>
      </x:c>
      <x:c r="O249" s="36" t="n">
        <x:f>IF($K249="M",1,0)</x:f>
        <x:v>1</x:v>
      </x:c>
      <x:c r="P249" s="36" t="n">
        <x:f>IF($L249="U",1,0)</x:f>
        <x:v>1</x:v>
      </x:c>
      <x:c r="Q249" s="36" t="n">
        <x:f>IF($M249="yes",1,0)</x:f>
        <x:v>1</x:v>
      </x:c>
      <x:c r="R249" s="36" t="n">
        <x:f>'Coefficients'!$B$2+B249*'Coefficients'!$B$7+C249*'Coefficients'!$B$8+D249*'Coefficients'!$B$9+E249*'Coefficients'!$B$10+F249*'Coefficients'!$B$11+G249*'Coefficients'!$B$12+H249*'Coefficients'!$B$13+I249*'Coefficients'!$B$14+N249*'Coefficients'!$B$3+O249*'Coefficients'!$B$4+P249*'Coefficients'!$B$5+Q249*'Coefficients'!$B$6</x:f>
        <x:v>13.287951712837808</x:v>
      </x:c>
      <x:c r="S249" s="36" t="n">
        <x:f>A249-R249</x:f>
        <x:v>0.712048287162192</x:v>
      </x:c>
      <x:c r="T249" s="36" t="n">
        <x:f>S249^2</x:f>
        <x:v>0.5070127632506115</x:v>
      </x:c>
      <x:c r="U249" s="36" t="n">
        <x:f>ABS(S249)</x:f>
        <x:v>0.712048287162192</x:v>
      </x:c>
      <x:c r="V249" s="36" t="n">
        <x:f>(A249-AVERAGE($A$2:$A$650))^2</x:f>
        <x:v>4.384797282057735</x:v>
      </x:c>
    </x:row>
    <x:row r="250">
      <x:c r="A250" s="36" t="str">
        <x:v>9</x:v>
      </x:c>
      <x:c r="B250" s="36" t="str">
        <x:v>9</x:v>
      </x:c>
      <x:c r="C250" s="36" t="str">
        <x:v>9</x:v>
      </x:c>
      <x:c r="D250" s="36" t="str">
        <x:v>2</x:v>
      </x:c>
      <x:c r="E250" s="36" t="str">
        <x:v>0</x:v>
      </x:c>
      <x:c r="F250" s="36" t="str">
        <x:v>2</x:v>
      </x:c>
      <x:c r="G250" s="36" t="str">
        <x:v>16</x:v>
      </x:c>
      <x:c r="H250" s="36" t="str">
        <x:v>1</x:v>
      </x:c>
      <x:c r="I250" s="36" t="str">
        <x:v>1</x:v>
      </x:c>
      <x:c r="J250" s="36" t="str">
        <x:v>GP</x:v>
      </x:c>
      <x:c r="K250" s="36" t="str">
        <x:v>M</x:v>
      </x:c>
      <x:c r="L250" s="36" t="str">
        <x:v>U</x:v>
      </x:c>
      <x:c r="M250" s="36" t="str">
        <x:v>yes</x:v>
      </x:c>
      <x:c r="N250" s="36" t="n">
        <x:f>IF($J250="MS",1,0)</x:f>
        <x:v>0</x:v>
      </x:c>
      <x:c r="O250" s="36" t="n">
        <x:f>IF($K250="M",1,0)</x:f>
        <x:v>1</x:v>
      </x:c>
      <x:c r="P250" s="36" t="n">
        <x:f>IF($L250="U",1,0)</x:f>
        <x:v>1</x:v>
      </x:c>
      <x:c r="Q250" s="36" t="n">
        <x:f>IF($M250="yes",1,0)</x:f>
        <x:v>1</x:v>
      </x:c>
      <x:c r="R250" s="36" t="n">
        <x:f>'Coefficients'!$B$2+B250*'Coefficients'!$B$7+C250*'Coefficients'!$B$8+D250*'Coefficients'!$B$9+E250*'Coefficients'!$B$10+F250*'Coefficients'!$B$11+G250*'Coefficients'!$B$12+H250*'Coefficients'!$B$13+I250*'Coefficients'!$B$14+N250*'Coefficients'!$B$3+O250*'Coefficients'!$B$4+P250*'Coefficients'!$B$5+Q250*'Coefficients'!$B$6</x:f>
        <x:v>9.391938376316592</x:v>
      </x:c>
      <x:c r="S250" s="36" t="n">
        <x:f>A250-R250</x:f>
        <x:v>-0.3919383763165918</x:v>
      </x:c>
      <x:c r="T250" s="36" t="n">
        <x:f>S250^2</x:f>
        <x:v>0.15361569082968632</x:v>
      </x:c>
      <x:c r="U250" s="36" t="n">
        <x:f>ABS(S250)</x:f>
        <x:v>0.3919383763165918</x:v>
      </x:c>
      <x:c r="V250" s="36" t="n">
        <x:f>(A250-AVERAGE($A$2:$A$650))^2</x:f>
        <x:v>8.444889731980693</x:v>
      </x:c>
    </x:row>
    <x:row r="251">
      <x:c r="A251" s="36" t="str">
        <x:v>12</x:v>
      </x:c>
      <x:c r="B251" s="36" t="str">
        <x:v>12</x:v>
      </x:c>
      <x:c r="C251" s="36" t="str">
        <x:v>12</x:v>
      </x:c>
      <x:c r="D251" s="36" t="str">
        <x:v>3</x:v>
      </x:c>
      <x:c r="E251" s="36" t="str">
        <x:v>0</x:v>
      </x:c>
      <x:c r="F251" s="36" t="str">
        <x:v>0</x:v>
      </x:c>
      <x:c r="G251" s="36" t="str">
        <x:v>16</x:v>
      </x:c>
      <x:c r="H251" s="36" t="str">
        <x:v>3</x:v>
      </x:c>
      <x:c r="I251" s="36" t="str">
        <x:v>2</x:v>
      </x:c>
      <x:c r="J251" s="36" t="str">
        <x:v>GP</x:v>
      </x:c>
      <x:c r="K251" s="36" t="str">
        <x:v>M</x:v>
      </x:c>
      <x:c r="L251" s="36" t="str">
        <x:v>U</x:v>
      </x:c>
      <x:c r="M251" s="36" t="str">
        <x:v>yes</x:v>
      </x:c>
      <x:c r="N251" s="36" t="n">
        <x:f>IF($J251="MS",1,0)</x:f>
        <x:v>0</x:v>
      </x:c>
      <x:c r="O251" s="36" t="n">
        <x:f>IF($K251="M",1,0)</x:f>
        <x:v>1</x:v>
      </x:c>
      <x:c r="P251" s="36" t="n">
        <x:f>IF($L251="U",1,0)</x:f>
        <x:v>1</x:v>
      </x:c>
      <x:c r="Q251" s="36" t="n">
        <x:f>IF($M251="yes",1,0)</x:f>
        <x:v>1</x:v>
      </x:c>
      <x:c r="R251" s="36" t="n">
        <x:f>'Coefficients'!$B$2+B251*'Coefficients'!$B$7+C251*'Coefficients'!$B$8+D251*'Coefficients'!$B$9+E251*'Coefficients'!$B$10+F251*'Coefficients'!$B$11+G251*'Coefficients'!$B$12+H251*'Coefficients'!$B$13+I251*'Coefficients'!$B$14+N251*'Coefficients'!$B$3+O251*'Coefficients'!$B$4+P251*'Coefficients'!$B$5+Q251*'Coefficients'!$B$6</x:f>
        <x:v>12.355288504704069</x:v>
      </x:c>
      <x:c r="S251" s="36" t="n">
        <x:f>A251-R251</x:f>
        <x:v>-0.3552885047040686</x:v>
      </x:c>
      <x:c r="T251" s="36" t="n">
        <x:f>S251^2</x:f>
        <x:v>0.12622992157485297</x:v>
      </x:c>
      <x:c r="U251" s="36" t="n">
        <x:f>ABS(S251)</x:f>
        <x:v>0.3552885047040686</x:v>
      </x:c>
      <x:c r="V251" s="36" t="n">
        <x:f>(A251-AVERAGE($A$2:$A$650))^2</x:f>
        <x:v>0.008834262026918263</x:v>
      </x:c>
    </x:row>
    <x:row r="252">
      <x:c r="A252" s="36" t="str">
        <x:v>16</x:v>
      </x:c>
      <x:c r="B252" s="36" t="str">
        <x:v>16</x:v>
      </x:c>
      <x:c r="C252" s="36" t="str">
        <x:v>16</x:v>
      </x:c>
      <x:c r="D252" s="36" t="str">
        <x:v>2</x:v>
      </x:c>
      <x:c r="E252" s="36" t="str">
        <x:v>0</x:v>
      </x:c>
      <x:c r="F252" s="36" t="str">
        <x:v>0</x:v>
      </x:c>
      <x:c r="G252" s="36" t="str">
        <x:v>17</x:v>
      </x:c>
      <x:c r="H252" s="36" t="str">
        <x:v>2</x:v>
      </x:c>
      <x:c r="I252" s="36" t="str">
        <x:v>2</x:v>
      </x:c>
      <x:c r="J252" s="36" t="str">
        <x:v>GP</x:v>
      </x:c>
      <x:c r="K252" s="36" t="str">
        <x:v>M</x:v>
      </x:c>
      <x:c r="L252" s="36" t="str">
        <x:v>U</x:v>
      </x:c>
      <x:c r="M252" s="36" t="str">
        <x:v>yes</x:v>
      </x:c>
      <x:c r="N252" s="36" t="n">
        <x:f>IF($J252="MS",1,0)</x:f>
        <x:v>0</x:v>
      </x:c>
      <x:c r="O252" s="36" t="n">
        <x:f>IF($K252="M",1,0)</x:f>
        <x:v>1</x:v>
      </x:c>
      <x:c r="P252" s="36" t="n">
        <x:f>IF($L252="U",1,0)</x:f>
        <x:v>1</x:v>
      </x:c>
      <x:c r="Q252" s="36" t="n">
        <x:f>IF($M252="yes",1,0)</x:f>
        <x:v>1</x:v>
      </x:c>
      <x:c r="R252" s="36" t="n">
        <x:f>'Coefficients'!$B$2+B252*'Coefficients'!$B$7+C252*'Coefficients'!$B$8+D252*'Coefficients'!$B$9+E252*'Coefficients'!$B$10+F252*'Coefficients'!$B$11+G252*'Coefficients'!$B$12+H252*'Coefficients'!$B$13+I252*'Coefficients'!$B$14+N252*'Coefficients'!$B$3+O252*'Coefficients'!$B$4+P252*'Coefficients'!$B$5+Q252*'Coefficients'!$B$6</x:f>
        <x:v>16.423227808857913</x:v>
      </x:c>
      <x:c r="S252" s="36" t="n">
        <x:f>A252-R252</x:f>
        <x:v>-0.4232278088579129</x:v>
      </x:c>
      <x:c r="T252" s="36" t="n">
        <x:f>S252^2</x:f>
        <x:v>0.17912177819067004</x:v>
      </x:c>
      <x:c r="U252" s="36" t="n">
        <x:f>ABS(S252)</x:f>
        <x:v>0.4232278088579129</x:v>
      </x:c>
      <x:c r="V252" s="36" t="n">
        <x:f>(A252-AVERAGE($A$2:$A$650))^2</x:f>
        <x:v>16.760760302088553</x:v>
      </x:c>
    </x:row>
    <x:row r="253">
      <x:c r="A253" s="36" t="str">
        <x:v>10</x:v>
      </x:c>
      <x:c r="B253" s="36" t="str">
        <x:v>9</x:v>
      </x:c>
      <x:c r="C253" s="36" t="str">
        <x:v>10</x:v>
      </x:c>
      <x:c r="D253" s="36" t="str">
        <x:v>1</x:v>
      </x:c>
      <x:c r="E253" s="36" t="str">
        <x:v>0</x:v>
      </x:c>
      <x:c r="F253" s="36" t="str">
        <x:v>4</x:v>
      </x:c>
      <x:c r="G253" s="36" t="str">
        <x:v>16</x:v>
      </x:c>
      <x:c r="H253" s="36" t="str">
        <x:v>2</x:v>
      </x:c>
      <x:c r="I253" s="36" t="str">
        <x:v>1</x:v>
      </x:c>
      <x:c r="J253" s="36" t="str">
        <x:v>GP</x:v>
      </x:c>
      <x:c r="K253" s="36" t="str">
        <x:v>F</x:v>
      </x:c>
      <x:c r="L253" s="36" t="str">
        <x:v>U</x:v>
      </x:c>
      <x:c r="M253" s="36" t="str">
        <x:v>yes</x:v>
      </x:c>
      <x:c r="N253" s="36" t="n">
        <x:f>IF($J253="MS",1,0)</x:f>
        <x:v>0</x:v>
      </x:c>
      <x:c r="O253" s="36" t="n">
        <x:f>IF($K253="M",1,0)</x:f>
        <x:v>0</x:v>
      </x:c>
      <x:c r="P253" s="36" t="n">
        <x:f>IF($L253="U",1,0)</x:f>
        <x:v>1</x:v>
      </x:c>
      <x:c r="Q253" s="36" t="n">
        <x:f>IF($M253="yes",1,0)</x:f>
        <x:v>1</x:v>
      </x:c>
      <x:c r="R253" s="36" t="n">
        <x:f>'Coefficients'!$B$2+B253*'Coefficients'!$B$7+C253*'Coefficients'!$B$8+D253*'Coefficients'!$B$9+E253*'Coefficients'!$B$10+F253*'Coefficients'!$B$11+G253*'Coefficients'!$B$12+H253*'Coefficients'!$B$13+I253*'Coefficients'!$B$14+N253*'Coefficients'!$B$3+O253*'Coefficients'!$B$4+P253*'Coefficients'!$B$5+Q253*'Coefficients'!$B$6</x:f>
        <x:v>10.38416994773298</x:v>
      </x:c>
      <x:c r="S253" s="36" t="n">
        <x:f>A253-R253</x:f>
        <x:v>-0.3841699477329801</x:v>
      </x:c>
      <x:c r="T253" s="36" t="n">
        <x:f>S253^2</x:f>
        <x:v>0.14758654874116064</x:v>
      </x:c>
      <x:c r="U253" s="36" t="n">
        <x:f>ABS(S253)</x:f>
        <x:v>0.3841699477329801</x:v>
      </x:c>
      <x:c r="V253" s="36" t="n">
        <x:f>(A253-AVERAGE($A$2:$A$650))^2</x:f>
        <x:v>3.6328712419961016</x:v>
      </x:c>
    </x:row>
    <x:row r="254">
      <x:c r="A254" s="36" t="str">
        <x:v>13</x:v>
      </x:c>
      <x:c r="B254" s="36" t="str">
        <x:v>14</x:v>
      </x:c>
      <x:c r="C254" s="36" t="str">
        <x:v>13</x:v>
      </x:c>
      <x:c r="D254" s="36" t="str">
        <x:v>2</x:v>
      </x:c>
      <x:c r="E254" s="36" t="str">
        <x:v>0</x:v>
      </x:c>
      <x:c r="F254" s="36" t="str">
        <x:v>0</x:v>
      </x:c>
      <x:c r="G254" s="36" t="str">
        <x:v>16</x:v>
      </x:c>
      <x:c r="H254" s="36" t="str">
        <x:v>4</x:v>
      </x:c>
      <x:c r="I254" s="36" t="str">
        <x:v>1</x:v>
      </x:c>
      <x:c r="J254" s="36" t="str">
        <x:v>GP</x:v>
      </x:c>
      <x:c r="K254" s="36" t="str">
        <x:v>F</x:v>
      </x:c>
      <x:c r="L254" s="36" t="str">
        <x:v>U</x:v>
      </x:c>
      <x:c r="M254" s="36" t="str">
        <x:v>yes</x:v>
      </x:c>
      <x:c r="N254" s="36" t="n">
        <x:f>IF($J254="MS",1,0)</x:f>
        <x:v>0</x:v>
      </x:c>
      <x:c r="O254" s="36" t="n">
        <x:f>IF($K254="M",1,0)</x:f>
        <x:v>0</x:v>
      </x:c>
      <x:c r="P254" s="36" t="n">
        <x:f>IF($L254="U",1,0)</x:f>
        <x:v>1</x:v>
      </x:c>
      <x:c r="Q254" s="36" t="n">
        <x:f>IF($M254="yes",1,0)</x:f>
        <x:v>1</x:v>
      </x:c>
      <x:c r="R254" s="36" t="n">
        <x:f>'Coefficients'!$B$2+B254*'Coefficients'!$B$7+C254*'Coefficients'!$B$8+D254*'Coefficients'!$B$9+E254*'Coefficients'!$B$10+F254*'Coefficients'!$B$11+G254*'Coefficients'!$B$12+H254*'Coefficients'!$B$13+I254*'Coefficients'!$B$14+N254*'Coefficients'!$B$3+O254*'Coefficients'!$B$4+P254*'Coefficients'!$B$5+Q254*'Coefficients'!$B$6</x:f>
        <x:v>13.55662299335998</x:v>
      </x:c>
      <x:c r="S254" s="36" t="n">
        <x:f>A254-R254</x:f>
        <x:v>-0.55662299335998</x:v>
      </x:c>
      <x:c r="T254" s="36" t="n">
        <x:f>S254^2</x:f>
        <x:v>0.3098291567370243</x:v>
      </x:c>
      <x:c r="U254" s="36" t="n">
        <x:f>ABS(S254)</x:f>
        <x:v>0.55662299335998</x:v>
      </x:c>
      <x:c r="V254" s="36" t="n">
        <x:f>(A254-AVERAGE($A$2:$A$650))^2</x:f>
        <x:v>1.1968157720423265</x:v>
      </x:c>
    </x:row>
    <x:row r="255">
      <x:c r="A255" s="36" t="str">
        <x:v>10</x:v>
      </x:c>
      <x:c r="B255" s="36" t="str">
        <x:v>10</x:v>
      </x:c>
      <x:c r="C255" s="36" t="str">
        <x:v>10</x:v>
      </x:c>
      <x:c r="D255" s="36" t="str">
        <x:v>2</x:v>
      </x:c>
      <x:c r="E255" s="36" t="str">
        <x:v>1</x:v>
      </x:c>
      <x:c r="F255" s="36" t="str">
        <x:v>18</x:v>
      </x:c>
      <x:c r="G255" s="36" t="str">
        <x:v>18</x:v>
      </x:c>
      <x:c r="H255" s="36" t="str">
        <x:v>2</x:v>
      </x:c>
      <x:c r="I255" s="36" t="str">
        <x:v>4</x:v>
      </x:c>
      <x:c r="J255" s="36" t="str">
        <x:v>GP</x:v>
      </x:c>
      <x:c r="K255" s="36" t="str">
        <x:v>F</x:v>
      </x:c>
      <x:c r="L255" s="36" t="str">
        <x:v>U</x:v>
      </x:c>
      <x:c r="M255" s="36" t="str">
        <x:v>yes</x:v>
      </x:c>
      <x:c r="N255" s="36" t="n">
        <x:f>IF($J255="MS",1,0)</x:f>
        <x:v>0</x:v>
      </x:c>
      <x:c r="O255" s="36" t="n">
        <x:f>IF($K255="M",1,0)</x:f>
        <x:v>0</x:v>
      </x:c>
      <x:c r="P255" s="36" t="n">
        <x:f>IF($L255="U",1,0)</x:f>
        <x:v>1</x:v>
      </x:c>
      <x:c r="Q255" s="36" t="n">
        <x:f>IF($M255="yes",1,0)</x:f>
        <x:v>1</x:v>
      </x:c>
      <x:c r="R255" s="36" t="n">
        <x:f>'Coefficients'!$B$2+B255*'Coefficients'!$B$7+C255*'Coefficients'!$B$8+D255*'Coefficients'!$B$9+E255*'Coefficients'!$B$10+F255*'Coefficients'!$B$11+G255*'Coefficients'!$B$12+H255*'Coefficients'!$B$13+I255*'Coefficients'!$B$14+N255*'Coefficients'!$B$3+O255*'Coefficients'!$B$4+P255*'Coefficients'!$B$5+Q255*'Coefficients'!$B$6</x:f>
        <x:v>10.723674056406807</x:v>
      </x:c>
      <x:c r="S255" s="36" t="n">
        <x:f>A255-R255</x:f>
        <x:v>-0.7236740564068072</x:v>
      </x:c>
      <x:c r="T255" s="36" t="n">
        <x:f>S255^2</x:f>
        <x:v>0.5237041399162827</x:v>
      </x:c>
      <x:c r="U255" s="36" t="n">
        <x:f>ABS(S255)</x:f>
        <x:v>0.7236740564068072</x:v>
      </x:c>
      <x:c r="V255" s="36" t="n">
        <x:f>(A255-AVERAGE($A$2:$A$650))^2</x:f>
        <x:v>3.6328712419961016</x:v>
      </x:c>
    </x:row>
    <x:row r="256">
      <x:c r="A256" s="36" t="str">
        <x:v>10</x:v>
      </x:c>
      <x:c r="B256" s="36" t="str">
        <x:v>9</x:v>
      </x:c>
      <x:c r="C256" s="36" t="str">
        <x:v>8</x:v>
      </x:c>
      <x:c r="D256" s="36" t="str">
        <x:v>2</x:v>
      </x:c>
      <x:c r="E256" s="36" t="str">
        <x:v>1</x:v>
      </x:c>
      <x:c r="F256" s="36" t="str">
        <x:v>16</x:v>
      </x:c>
      <x:c r="G256" s="36" t="str">
        <x:v>18</x:v>
      </x:c>
      <x:c r="H256" s="36" t="str">
        <x:v>2</x:v>
      </x:c>
      <x:c r="I256" s="36" t="str">
        <x:v>2</x:v>
      </x:c>
      <x:c r="J256" s="36" t="str">
        <x:v>GP</x:v>
      </x:c>
      <x:c r="K256" s="36" t="str">
        <x:v>F</x:v>
      </x:c>
      <x:c r="L256" s="36" t="str">
        <x:v>U</x:v>
      </x:c>
      <x:c r="M256" s="36" t="str">
        <x:v>yes</x:v>
      </x:c>
      <x:c r="N256" s="36" t="n">
        <x:f>IF($J256="MS",1,0)</x:f>
        <x:v>0</x:v>
      </x:c>
      <x:c r="O256" s="36" t="n">
        <x:f>IF($K256="M",1,0)</x:f>
        <x:v>0</x:v>
      </x:c>
      <x:c r="P256" s="36" t="n">
        <x:f>IF($L256="U",1,0)</x:f>
        <x:v>1</x:v>
      </x:c>
      <x:c r="Q256" s="36" t="n">
        <x:f>IF($M256="yes",1,0)</x:f>
        <x:v>1</x:v>
      </x:c>
      <x:c r="R256" s="36" t="n">
        <x:f>'Coefficients'!$B$2+B256*'Coefficients'!$B$7+C256*'Coefficients'!$B$8+D256*'Coefficients'!$B$9+E256*'Coefficients'!$B$10+F256*'Coefficients'!$B$11+G256*'Coefficients'!$B$12+H256*'Coefficients'!$B$13+I256*'Coefficients'!$B$14+N256*'Coefficients'!$B$3+O256*'Coefficients'!$B$4+P256*'Coefficients'!$B$5+Q256*'Coefficients'!$B$6</x:f>
        <x:v>8.763537355471435</x:v>
      </x:c>
      <x:c r="S256" s="36" t="n">
        <x:f>A256-R256</x:f>
        <x:v>1.2364626445285651</x:v>
      </x:c>
      <x:c r="T256" s="36" t="n">
        <x:f>S256^2</x:f>
        <x:v>1.5288398713145728</x:v>
      </x:c>
      <x:c r="U256" s="36" t="n">
        <x:f>ABS(S256)</x:f>
        <x:v>1.2364626445285651</x:v>
      </x:c>
      <x:c r="V256" s="36" t="n">
        <x:f>(A256-AVERAGE($A$2:$A$650))^2</x:f>
        <x:v>3.6328712419961016</x:v>
      </x:c>
    </x:row>
    <x:row r="257">
      <x:c r="A257" s="36" t="str">
        <x:v>7</x:v>
      </x:c>
      <x:c r="B257" s="36" t="str">
        <x:v>8</x:v>
      </x:c>
      <x:c r="C257" s="36" t="str">
        <x:v>7</x:v>
      </x:c>
      <x:c r="D257" s="36" t="str">
        <x:v>1</x:v>
      </x:c>
      <x:c r="E257" s="36" t="str">
        <x:v>1</x:v>
      </x:c>
      <x:c r="F257" s="36" t="str">
        <x:v>14</x:v>
      </x:c>
      <x:c r="G257" s="36" t="str">
        <x:v>18</x:v>
      </x:c>
      <x:c r="H257" s="36" t="str">
        <x:v>3</x:v>
      </x:c>
      <x:c r="I257" s="36" t="str">
        <x:v>3</x:v>
      </x:c>
      <x:c r="J257" s="36" t="str">
        <x:v>GP</x:v>
      </x:c>
      <x:c r="K257" s="36" t="str">
        <x:v>F</x:v>
      </x:c>
      <x:c r="L257" s="36" t="str">
        <x:v>U</x:v>
      </x:c>
      <x:c r="M257" s="36" t="str">
        <x:v>no</x:v>
      </x:c>
      <x:c r="N257" s="36" t="n">
        <x:f>IF($J257="MS",1,0)</x:f>
        <x:v>0</x:v>
      </x:c>
      <x:c r="O257" s="36" t="n">
        <x:f>IF($K257="M",1,0)</x:f>
        <x:v>0</x:v>
      </x:c>
      <x:c r="P257" s="36" t="n">
        <x:f>IF($L257="U",1,0)</x:f>
        <x:v>1</x:v>
      </x:c>
      <x:c r="Q257" s="36" t="n">
        <x:f>IF($M257="yes",1,0)</x:f>
        <x:v>0</x:v>
      </x:c>
      <x:c r="R257" s="36" t="n">
        <x:f>'Coefficients'!$B$2+B257*'Coefficients'!$B$7+C257*'Coefficients'!$B$8+D257*'Coefficients'!$B$9+E257*'Coefficients'!$B$10+F257*'Coefficients'!$B$11+G257*'Coefficients'!$B$12+H257*'Coefficients'!$B$13+I257*'Coefficients'!$B$14+N257*'Coefficients'!$B$3+O257*'Coefficients'!$B$4+P257*'Coefficients'!$B$5+Q257*'Coefficients'!$B$6</x:f>
        <x:v>7.434894680108364</x:v>
      </x:c>
      <x:c r="S257" s="36" t="n">
        <x:f>A257-R257</x:f>
        <x:v>-0.4348946801083642</x:v>
      </x:c>
      <x:c r="T257" s="36" t="n">
        <x:f>S257^2</x:f>
        <x:v>0.18913338278655642</x:v>
      </x:c>
      <x:c r="U257" s="36" t="n">
        <x:f>ABS(S257)</x:f>
        <x:v>0.4348946801083642</x:v>
      </x:c>
      <x:c r="V257" s="36" t="n">
        <x:f>(A257-AVERAGE($A$2:$A$650))^2</x:f>
        <x:v>24.068926711949878</x:v>
      </x:c>
    </x:row>
    <x:row r="258">
      <x:c r="A258" s="36" t="str">
        <x:v>8</x:v>
      </x:c>
      <x:c r="B258" s="36" t="str">
        <x:v>7</x:v>
      </x:c>
      <x:c r="C258" s="36" t="str">
        <x:v>8</x:v>
      </x:c>
      <x:c r="D258" s="36" t="str">
        <x:v>1</x:v>
      </x:c>
      <x:c r="E258" s="36" t="str">
        <x:v>1</x:v>
      </x:c>
      <x:c r="F258" s="36" t="str">
        <x:v>26</x:v>
      </x:c>
      <x:c r="G258" s="36" t="str">
        <x:v>18</x:v>
      </x:c>
      <x:c r="H258" s="36" t="str">
        <x:v>2</x:v>
      </x:c>
      <x:c r="I258" s="36" t="str">
        <x:v>2</x:v>
      </x:c>
      <x:c r="J258" s="36" t="str">
        <x:v>GP</x:v>
      </x:c>
      <x:c r="K258" s="36" t="str">
        <x:v>M</x:v>
      </x:c>
      <x:c r="L258" s="36" t="str">
        <x:v>U</x:v>
      </x:c>
      <x:c r="M258" s="36" t="str">
        <x:v>no</x:v>
      </x:c>
      <x:c r="N258" s="36" t="n">
        <x:f>IF($J258="MS",1,0)</x:f>
        <x:v>0</x:v>
      </x:c>
      <x:c r="O258" s="36" t="n">
        <x:f>IF($K258="M",1,0)</x:f>
        <x:v>1</x:v>
      </x:c>
      <x:c r="P258" s="36" t="n">
        <x:f>IF($L258="U",1,0)</x:f>
        <x:v>1</x:v>
      </x:c>
      <x:c r="Q258" s="36" t="n">
        <x:f>IF($M258="yes",1,0)</x:f>
        <x:v>0</x:v>
      </x:c>
      <x:c r="R258" s="36" t="n">
        <x:f>'Coefficients'!$B$2+B258*'Coefficients'!$B$7+C258*'Coefficients'!$B$8+D258*'Coefficients'!$B$9+E258*'Coefficients'!$B$10+F258*'Coefficients'!$B$11+G258*'Coefficients'!$B$12+H258*'Coefficients'!$B$13+I258*'Coefficients'!$B$14+N258*'Coefficients'!$B$3+O258*'Coefficients'!$B$4+P258*'Coefficients'!$B$5+Q258*'Coefficients'!$B$6</x:f>
        <x:v>8.248444587156024</x:v>
      </x:c>
      <x:c r="S258" s="36" t="n">
        <x:f>A258-R258</x:f>
        <x:v>-0.24844458715602435</x:v>
      </x:c>
      <x:c r="T258" s="36" t="n">
        <x:f>S258^2</x:f>
        <x:v>0.06172471288712738</x:v>
      </x:c>
      <x:c r="U258" s="36" t="n">
        <x:f>ABS(S258)</x:f>
        <x:v>0.24844458715602435</x:v>
      </x:c>
      <x:c r="V258" s="36" t="n">
        <x:f>(A258-AVERAGE($A$2:$A$650))^2</x:f>
        <x:v>15.256908221965285</x:v>
      </x:c>
    </x:row>
    <x:row r="259">
      <x:c r="A259" s="36" t="str">
        <x:v>9</x:v>
      </x:c>
      <x:c r="B259" s="36" t="str">
        <x:v>10</x:v>
      </x:c>
      <x:c r="C259" s="36" t="str">
        <x:v>8</x:v>
      </x:c>
      <x:c r="D259" s="36" t="str">
        <x:v>1</x:v>
      </x:c>
      <x:c r="E259" s="36" t="str">
        <x:v>0</x:v>
      </x:c>
      <x:c r="F259" s="36" t="str">
        <x:v>6</x:v>
      </x:c>
      <x:c r="G259" s="36" t="str">
        <x:v>17</x:v>
      </x:c>
      <x:c r="H259" s="36" t="str">
        <x:v>4</x:v>
      </x:c>
      <x:c r="I259" s="36" t="str">
        <x:v>4</x:v>
      </x:c>
      <x:c r="J259" s="36" t="str">
        <x:v>GP</x:v>
      </x:c>
      <x:c r="K259" s="36" t="str">
        <x:v>M</x:v>
      </x:c>
      <x:c r="L259" s="36" t="str">
        <x:v>U</x:v>
      </x:c>
      <x:c r="M259" s="36" t="str">
        <x:v>yes</x:v>
      </x:c>
      <x:c r="N259" s="36" t="n">
        <x:f>IF($J259="MS",1,0)</x:f>
        <x:v>0</x:v>
      </x:c>
      <x:c r="O259" s="36" t="n">
        <x:f>IF($K259="M",1,0)</x:f>
        <x:v>1</x:v>
      </x:c>
      <x:c r="P259" s="36" t="n">
        <x:f>IF($L259="U",1,0)</x:f>
        <x:v>1</x:v>
      </x:c>
      <x:c r="Q259" s="36" t="n">
        <x:f>IF($M259="yes",1,0)</x:f>
        <x:v>1</x:v>
      </x:c>
      <x:c r="R259" s="36" t="n">
        <x:f>'Coefficients'!$B$2+B259*'Coefficients'!$B$7+C259*'Coefficients'!$B$8+D259*'Coefficients'!$B$9+E259*'Coefficients'!$B$10+F259*'Coefficients'!$B$11+G259*'Coefficients'!$B$12+H259*'Coefficients'!$B$13+I259*'Coefficients'!$B$14+N259*'Coefficients'!$B$3+O259*'Coefficients'!$B$4+P259*'Coefficients'!$B$5+Q259*'Coefficients'!$B$6</x:f>
        <x:v>8.579922222964154</x:v>
      </x:c>
      <x:c r="S259" s="36" t="n">
        <x:f>A259-R259</x:f>
        <x:v>0.42007777703584637</x:v>
      </x:c>
      <x:c r="T259" s="36" t="n">
        <x:f>S259^2</x:f>
        <x:v>0.17646533875937825</x:v>
      </x:c>
      <x:c r="U259" s="36" t="n">
        <x:f>ABS(S259)</x:f>
        <x:v>0.42007777703584637</x:v>
      </x:c>
      <x:c r="V259" s="36" t="n">
        <x:f>(A259-AVERAGE($A$2:$A$650))^2</x:f>
        <x:v>8.444889731980693</x:v>
      </x:c>
    </x:row>
    <x:row r="260">
      <x:c r="A260" s="36" t="str">
        <x:v>15</x:v>
      </x:c>
      <x:c r="B260" s="36" t="str">
        <x:v>14</x:v>
      </x:c>
      <x:c r="C260" s="36" t="str">
        <x:v>14</x:v>
      </x:c>
      <x:c r="D260" s="36" t="str">
        <x:v>2</x:v>
      </x:c>
      <x:c r="E260" s="36" t="str">
        <x:v>0</x:v>
      </x:c>
      <x:c r="F260" s="36" t="str">
        <x:v>4</x:v>
      </x:c>
      <x:c r="G260" s="36" t="str">
        <x:v>17</x:v>
      </x:c>
      <x:c r="H260" s="36" t="str">
        <x:v>3</x:v>
      </x:c>
      <x:c r="I260" s="36" t="str">
        <x:v>2</x:v>
      </x:c>
      <x:c r="J260" s="36" t="str">
        <x:v>GP</x:v>
      </x:c>
      <x:c r="K260" s="36" t="str">
        <x:v>F</x:v>
      </x:c>
      <x:c r="L260" s="36" t="str">
        <x:v>U</x:v>
      </x:c>
      <x:c r="M260" s="36" t="str">
        <x:v>yes</x:v>
      </x:c>
      <x:c r="N260" s="36" t="n">
        <x:f>IF($J260="MS",1,0)</x:f>
        <x:v>0</x:v>
      </x:c>
      <x:c r="O260" s="36" t="n">
        <x:f>IF($K260="M",1,0)</x:f>
        <x:v>0</x:v>
      </x:c>
      <x:c r="P260" s="36" t="n">
        <x:f>IF($L260="U",1,0)</x:f>
        <x:v>1</x:v>
      </x:c>
      <x:c r="Q260" s="36" t="n">
        <x:f>IF($M260="yes",1,0)</x:f>
        <x:v>1</x:v>
      </x:c>
      <x:c r="R260" s="36" t="n">
        <x:f>'Coefficients'!$B$2+B260*'Coefficients'!$B$7+C260*'Coefficients'!$B$8+D260*'Coefficients'!$B$9+E260*'Coefficients'!$B$10+F260*'Coefficients'!$B$11+G260*'Coefficients'!$B$12+H260*'Coefficients'!$B$13+I260*'Coefficients'!$B$14+N260*'Coefficients'!$B$3+O260*'Coefficients'!$B$4+P260*'Coefficients'!$B$5+Q260*'Coefficients'!$B$6</x:f>
        <x:v>14.610163549275336</x:v>
      </x:c>
      <x:c r="S260" s="36" t="n">
        <x:f>A260-R260</x:f>
        <x:v>0.38983645072466366</x:v>
      </x:c>
      <x:c r="T260" s="36" t="n">
        <x:f>S260^2</x:f>
        <x:v>0.15197245831360312</x:v>
      </x:c>
      <x:c r="U260" s="36" t="n">
        <x:f>ABS(S260)</x:f>
        <x:v>0.38983645072466366</x:v>
      </x:c>
      <x:c r="V260" s="36" t="n">
        <x:f>(A260-AVERAGE($A$2:$A$650))^2</x:f>
        <x:v>9.572778792073143</x:v>
      </x:c>
    </x:row>
    <x:row r="261">
      <x:c r="A261" s="36" t="str">
        <x:v>10</x:v>
      </x:c>
      <x:c r="B261" s="36" t="str">
        <x:v>11</x:v>
      </x:c>
      <x:c r="C261" s="36" t="str">
        <x:v>10</x:v>
      </x:c>
      <x:c r="D261" s="36" t="str">
        <x:v>3</x:v>
      </x:c>
      <x:c r="E261" s="36" t="str">
        <x:v>0</x:v>
      </x:c>
      <x:c r="F261" s="36" t="str">
        <x:v>10</x:v>
      </x:c>
      <x:c r="G261" s="36" t="str">
        <x:v>17</x:v>
      </x:c>
      <x:c r="H261" s="36" t="str">
        <x:v>1</x:v>
      </x:c>
      <x:c r="I261" s="36" t="str">
        <x:v>1</x:v>
      </x:c>
      <x:c r="J261" s="36" t="str">
        <x:v>GP</x:v>
      </x:c>
      <x:c r="K261" s="36" t="str">
        <x:v>F</x:v>
      </x:c>
      <x:c r="L261" s="36" t="str">
        <x:v>U</x:v>
      </x:c>
      <x:c r="M261" s="36" t="str">
        <x:v>yes</x:v>
      </x:c>
      <x:c r="N261" s="36" t="n">
        <x:f>IF($J261="MS",1,0)</x:f>
        <x:v>0</x:v>
      </x:c>
      <x:c r="O261" s="36" t="n">
        <x:f>IF($K261="M",1,0)</x:f>
        <x:v>0</x:v>
      </x:c>
      <x:c r="P261" s="36" t="n">
        <x:f>IF($L261="U",1,0)</x:f>
        <x:v>1</x:v>
      </x:c>
      <x:c r="Q261" s="36" t="n">
        <x:f>IF($M261="yes",1,0)</x:f>
        <x:v>1</x:v>
      </x:c>
      <x:c r="R261" s="36" t="n">
        <x:f>'Coefficients'!$B$2+B261*'Coefficients'!$B$7+C261*'Coefficients'!$B$8+D261*'Coefficients'!$B$9+E261*'Coefficients'!$B$10+F261*'Coefficients'!$B$11+G261*'Coefficients'!$B$12+H261*'Coefficients'!$B$13+I261*'Coefficients'!$B$14+N261*'Coefficients'!$B$3+O261*'Coefficients'!$B$4+P261*'Coefficients'!$B$5+Q261*'Coefficients'!$B$6</x:f>
        <x:v>10.957114845796001</x:v>
      </x:c>
      <x:c r="S261" s="36" t="n">
        <x:f>A261-R261</x:f>
        <x:v>-0.957114845796001</x:v>
      </x:c>
      <x:c r="T261" s="36" t="n">
        <x:f>S261^2</x:f>
        <x:v>0.9160688280431029</x:v>
      </x:c>
      <x:c r="U261" s="36" t="n">
        <x:f>ABS(S261)</x:f>
        <x:v>0.957114845796001</x:v>
      </x:c>
      <x:c r="V261" s="36" t="n">
        <x:f>(A261-AVERAGE($A$2:$A$650))^2</x:f>
        <x:v>3.6328712419961016</x:v>
      </x:c>
    </x:row>
    <x:row r="262">
      <x:c r="A262" s="36" t="str">
        <x:v>11</x:v>
      </x:c>
      <x:c r="B262" s="36" t="str">
        <x:v>12</x:v>
      </x:c>
      <x:c r="C262" s="36" t="str">
        <x:v>11</x:v>
      </x:c>
      <x:c r="D262" s="36" t="str">
        <x:v>1</x:v>
      </x:c>
      <x:c r="E262" s="36" t="str">
        <x:v>0</x:v>
      </x:c>
      <x:c r="F262" s="36" t="str">
        <x:v>4</x:v>
      </x:c>
      <x:c r="G262" s="36" t="str">
        <x:v>16</x:v>
      </x:c>
      <x:c r="H262" s="36" t="str">
        <x:v>1</x:v>
      </x:c>
      <x:c r="I262" s="36" t="str">
        <x:v>2</x:v>
      </x:c>
      <x:c r="J262" s="36" t="str">
        <x:v>GP</x:v>
      </x:c>
      <x:c r="K262" s="36" t="str">
        <x:v>F</x:v>
      </x:c>
      <x:c r="L262" s="36" t="str">
        <x:v>U</x:v>
      </x:c>
      <x:c r="M262" s="36" t="str">
        <x:v>no</x:v>
      </x:c>
      <x:c r="N262" s="36" t="n">
        <x:f>IF($J262="MS",1,0)</x:f>
        <x:v>0</x:v>
      </x:c>
      <x:c r="O262" s="36" t="n">
        <x:f>IF($K262="M",1,0)</x:f>
        <x:v>0</x:v>
      </x:c>
      <x:c r="P262" s="36" t="n">
        <x:f>IF($L262="U",1,0)</x:f>
        <x:v>1</x:v>
      </x:c>
      <x:c r="Q262" s="36" t="n">
        <x:f>IF($M262="yes",1,0)</x:f>
        <x:v>0</x:v>
      </x:c>
      <x:c r="R262" s="36" t="n">
        <x:f>'Coefficients'!$B$2+B262*'Coefficients'!$B$7+C262*'Coefficients'!$B$8+D262*'Coefficients'!$B$9+E262*'Coefficients'!$B$10+F262*'Coefficients'!$B$11+G262*'Coefficients'!$B$12+H262*'Coefficients'!$B$13+I262*'Coefficients'!$B$14+N262*'Coefficients'!$B$3+O262*'Coefficients'!$B$4+P262*'Coefficients'!$B$5+Q262*'Coefficients'!$B$6</x:f>
        <x:v>11.540805745740954</x:v>
      </x:c>
      <x:c r="S262" s="36" t="n">
        <x:f>A262-R262</x:f>
        <x:v>-0.5408057457409541</x:v>
      </x:c>
      <x:c r="T262" s="36" t="n">
        <x:f>S262^2</x:f>
        <x:v>0.29247085462642947</x:v>
      </x:c>
      <x:c r="U262" s="36" t="n">
        <x:f>ABS(S262)</x:f>
        <x:v>0.5408057457409541</x:v>
      </x:c>
      <x:c r="V262" s="36" t="n">
        <x:f>(A262-AVERAGE($A$2:$A$650))^2</x:f>
        <x:v>0.82085275201151</x:v>
      </x:c>
    </x:row>
    <x:row r="263">
      <x:c r="A263" s="36" t="str">
        <x:v>13</x:v>
      </x:c>
      <x:c r="B263" s="36" t="str">
        <x:v>13</x:v>
      </x:c>
      <x:c r="C263" s="36" t="str">
        <x:v>13</x:v>
      </x:c>
      <x:c r="D263" s="36" t="str">
        <x:v>2</x:v>
      </x:c>
      <x:c r="E263" s="36" t="str">
        <x:v>0</x:v>
      </x:c>
      <x:c r="F263" s="36" t="str">
        <x:v>2</x:v>
      </x:c>
      <x:c r="G263" s="36" t="str">
        <x:v>17</x:v>
      </x:c>
      <x:c r="H263" s="36" t="str">
        <x:v>2</x:v>
      </x:c>
      <x:c r="I263" s="36" t="str">
        <x:v>1</x:v>
      </x:c>
      <x:c r="J263" s="36" t="str">
        <x:v>GP</x:v>
      </x:c>
      <x:c r="K263" s="36" t="str">
        <x:v>F</x:v>
      </x:c>
      <x:c r="L263" s="36" t="str">
        <x:v>R</x:v>
      </x:c>
      <x:c r="M263" s="36" t="str">
        <x:v>yes</x:v>
      </x:c>
      <x:c r="N263" s="36" t="n">
        <x:f>IF($J263="MS",1,0)</x:f>
        <x:v>0</x:v>
      </x:c>
      <x:c r="O263" s="36" t="n">
        <x:f>IF($K263="M",1,0)</x:f>
        <x:v>0</x:v>
      </x:c>
      <x:c r="P263" s="36" t="n">
        <x:f>IF($L263="U",1,0)</x:f>
        <x:v>0</x:v>
      </x:c>
      <x:c r="Q263" s="36" t="n">
        <x:f>IF($M263="yes",1,0)</x:f>
        <x:v>1</x:v>
      </x:c>
      <x:c r="R263" s="36" t="n">
        <x:f>'Coefficients'!$B$2+B263*'Coefficients'!$B$7+C263*'Coefficients'!$B$8+D263*'Coefficients'!$B$9+E263*'Coefficients'!$B$10+F263*'Coefficients'!$B$11+G263*'Coefficients'!$B$12+H263*'Coefficients'!$B$13+I263*'Coefficients'!$B$14+N263*'Coefficients'!$B$3+O263*'Coefficients'!$B$4+P263*'Coefficients'!$B$5+Q263*'Coefficients'!$B$6</x:f>
        <x:v>13.492156788905506</x:v>
      </x:c>
      <x:c r="S263" s="36" t="n">
        <x:f>A263-R263</x:f>
        <x:v>-0.49215678890550585</x:v>
      </x:c>
      <x:c r="T263" s="36" t="n">
        <x:f>S263^2</x:f>
        <x:v>0.24221830486577864</x:v>
      </x:c>
      <x:c r="U263" s="36" t="n">
        <x:f>ABS(S263)</x:f>
        <x:v>0.49215678890550585</x:v>
      </x:c>
      <x:c r="V263" s="36" t="n">
        <x:f>(A263-AVERAGE($A$2:$A$650))^2</x:f>
        <x:v>1.1968157720423265</x:v>
      </x:c>
    </x:row>
    <x:row r="264">
      <x:c r="A264" s="36" t="str">
        <x:v>8</x:v>
      </x:c>
      <x:c r="B264" s="36" t="str">
        <x:v>9</x:v>
      </x:c>
      <x:c r="C264" s="36" t="str">
        <x:v>9</x:v>
      </x:c>
      <x:c r="D264" s="36" t="str">
        <x:v>1</x:v>
      </x:c>
      <x:c r="E264" s="36" t="str">
        <x:v>1</x:v>
      </x:c>
      <x:c r="F264" s="36" t="str">
        <x:v>14</x:v>
      </x:c>
      <x:c r="G264" s="36" t="str">
        <x:v>17</x:v>
      </x:c>
      <x:c r="H264" s="36" t="str">
        <x:v>1</x:v>
      </x:c>
      <x:c r="I264" s="36" t="str">
        <x:v>4</x:v>
      </x:c>
      <x:c r="J264" s="36" t="str">
        <x:v>GP</x:v>
      </x:c>
      <x:c r="K264" s="36" t="str">
        <x:v>F</x:v>
      </x:c>
      <x:c r="L264" s="36" t="str">
        <x:v>R</x:v>
      </x:c>
      <x:c r="M264" s="36" t="str">
        <x:v>yes</x:v>
      </x:c>
      <x:c r="N264" s="36" t="n">
        <x:f>IF($J264="MS",1,0)</x:f>
        <x:v>0</x:v>
      </x:c>
      <x:c r="O264" s="36" t="n">
        <x:f>IF($K264="M",1,0)</x:f>
        <x:v>0</x:v>
      </x:c>
      <x:c r="P264" s="36" t="n">
        <x:f>IF($L264="U",1,0)</x:f>
        <x:v>0</x:v>
      </x:c>
      <x:c r="Q264" s="36" t="n">
        <x:f>IF($M264="yes",1,0)</x:f>
        <x:v>1</x:v>
      </x:c>
      <x:c r="R264" s="36" t="n">
        <x:f>'Coefficients'!$B$2+B264*'Coefficients'!$B$7+C264*'Coefficients'!$B$8+D264*'Coefficients'!$B$9+E264*'Coefficients'!$B$10+F264*'Coefficients'!$B$11+G264*'Coefficients'!$B$12+H264*'Coefficients'!$B$13+I264*'Coefficients'!$B$14+N264*'Coefficients'!$B$3+O264*'Coefficients'!$B$4+P264*'Coefficients'!$B$5+Q264*'Coefficients'!$B$6</x:f>
        <x:v>9.496992365877531</x:v>
      </x:c>
      <x:c r="S264" s="36" t="n">
        <x:f>A264-R264</x:f>
        <x:v>-1.4969923658775315</x:v>
      </x:c>
      <x:c r="T264" s="36" t="n">
        <x:f>S264^2</x:f>
        <x:v>2.240986143495609</x:v>
      </x:c>
      <x:c r="U264" s="36" t="n">
        <x:f>ABS(S264)</x:f>
        <x:v>1.4969923658775315</x:v>
      </x:c>
      <x:c r="V264" s="36" t="n">
        <x:f>(A264-AVERAGE($A$2:$A$650))^2</x:f>
        <x:v>15.256908221965285</x:v>
      </x:c>
    </x:row>
    <x:row r="265">
      <x:c r="A265" s="36" t="str">
        <x:v>8</x:v>
      </x:c>
      <x:c r="B265" s="36" t="str">
        <x:v>8</x:v>
      </x:c>
      <x:c r="C265" s="36" t="str">
        <x:v>7</x:v>
      </x:c>
      <x:c r="D265" s="36" t="str">
        <x:v>2</x:v>
      </x:c>
      <x:c r="E265" s="36" t="str">
        <x:v>0</x:v>
      </x:c>
      <x:c r="F265" s="36" t="str">
        <x:v>16</x:v>
      </x:c>
      <x:c r="G265" s="36" t="str">
        <x:v>18</x:v>
      </x:c>
      <x:c r="H265" s="36" t="str">
        <x:v>2</x:v>
      </x:c>
      <x:c r="I265" s="36" t="str">
        <x:v>2</x:v>
      </x:c>
      <x:c r="J265" s="36" t="str">
        <x:v>GP</x:v>
      </x:c>
      <x:c r="K265" s="36" t="str">
        <x:v>M</x:v>
      </x:c>
      <x:c r="L265" s="36" t="str">
        <x:v>U</x:v>
      </x:c>
      <x:c r="M265" s="36" t="str">
        <x:v>no</x:v>
      </x:c>
      <x:c r="N265" s="36" t="n">
        <x:f>IF($J265="MS",1,0)</x:f>
        <x:v>0</x:v>
      </x:c>
      <x:c r="O265" s="36" t="n">
        <x:f>IF($K265="M",1,0)</x:f>
        <x:v>1</x:v>
      </x:c>
      <x:c r="P265" s="36" t="n">
        <x:f>IF($L265="U",1,0)</x:f>
        <x:v>1</x:v>
      </x:c>
      <x:c r="Q265" s="36" t="n">
        <x:f>IF($M265="yes",1,0)</x:f>
        <x:v>0</x:v>
      </x:c>
      <x:c r="R265" s="36" t="n">
        <x:f>'Coefficients'!$B$2+B265*'Coefficients'!$B$7+C265*'Coefficients'!$B$8+D265*'Coefficients'!$B$9+E265*'Coefficients'!$B$10+F265*'Coefficients'!$B$11+G265*'Coefficients'!$B$12+H265*'Coefficients'!$B$13+I265*'Coefficients'!$B$14+N265*'Coefficients'!$B$3+O265*'Coefficients'!$B$4+P265*'Coefficients'!$B$5+Q265*'Coefficients'!$B$6</x:f>
        <x:v>7.595205379974891</x:v>
      </x:c>
      <x:c r="S265" s="36" t="n">
        <x:f>A265-R265</x:f>
        <x:v>0.40479462002510935</x:v>
      </x:c>
      <x:c r="T265" s="36" t="n">
        <x:f>S265^2</x:f>
        <x:v>0.16385868440127266</x:v>
      </x:c>
      <x:c r="U265" s="36" t="n">
        <x:f>ABS(S265)</x:f>
        <x:v>0.40479462002510935</x:v>
      </x:c>
      <x:c r="V265" s="36" t="n">
        <x:f>(A265-AVERAGE($A$2:$A$650))^2</x:f>
        <x:v>15.256908221965285</x:v>
      </x:c>
    </x:row>
    <x:row r="266">
      <x:c r="A266" s="36" t="str">
        <x:v>10</x:v>
      </x:c>
      <x:c r="B266" s="36" t="str">
        <x:v>11</x:v>
      </x:c>
      <x:c r="C266" s="36" t="str">
        <x:v>9</x:v>
      </x:c>
      <x:c r="D266" s="36" t="str">
        <x:v>1</x:v>
      </x:c>
      <x:c r="E266" s="36" t="str">
        <x:v>1</x:v>
      </x:c>
      <x:c r="F266" s="36" t="str">
        <x:v>8</x:v>
      </x:c>
      <x:c r="G266" s="36" t="str">
        <x:v>17</x:v>
      </x:c>
      <x:c r="H266" s="36" t="str">
        <x:v>2</x:v>
      </x:c>
      <x:c r="I266" s="36" t="str">
        <x:v>2</x:v>
      </x:c>
      <x:c r="J266" s="36" t="str">
        <x:v>GP</x:v>
      </x:c>
      <x:c r="K266" s="36" t="str">
        <x:v>F</x:v>
      </x:c>
      <x:c r="L266" s="36" t="str">
        <x:v>U</x:v>
      </x:c>
      <x:c r="M266" s="36" t="str">
        <x:v>no</x:v>
      </x:c>
      <x:c r="N266" s="36" t="n">
        <x:f>IF($J266="MS",1,0)</x:f>
        <x:v>0</x:v>
      </x:c>
      <x:c r="O266" s="36" t="n">
        <x:f>IF($K266="M",1,0)</x:f>
        <x:v>0</x:v>
      </x:c>
      <x:c r="P266" s="36" t="n">
        <x:f>IF($L266="U",1,0)</x:f>
        <x:v>1</x:v>
      </x:c>
      <x:c r="Q266" s="36" t="n">
        <x:f>IF($M266="yes",1,0)</x:f>
        <x:v>0</x:v>
      </x:c>
      <x:c r="R266" s="36" t="n">
        <x:f>'Coefficients'!$B$2+B266*'Coefficients'!$B$7+C266*'Coefficients'!$B$8+D266*'Coefficients'!$B$9+E266*'Coefficients'!$B$10+F266*'Coefficients'!$B$11+G266*'Coefficients'!$B$12+H266*'Coefficients'!$B$13+I266*'Coefficients'!$B$14+N266*'Coefficients'!$B$3+O266*'Coefficients'!$B$4+P266*'Coefficients'!$B$5+Q266*'Coefficients'!$B$6</x:f>
        <x:v>9.483478484729902</x:v>
      </x:c>
      <x:c r="S266" s="36" t="n">
        <x:f>A266-R266</x:f>
        <x:v>0.5165215152700977</x:v>
      </x:c>
      <x:c r="T266" s="36" t="n">
        <x:f>S266^2</x:f>
        <x:v>0.2667944757369178</x:v>
      </x:c>
      <x:c r="U266" s="36" t="n">
        <x:f>ABS(S266)</x:f>
        <x:v>0.5165215152700977</x:v>
      </x:c>
      <x:c r="V266" s="36" t="n">
        <x:f>(A266-AVERAGE($A$2:$A$650))^2</x:f>
        <x:v>3.6328712419961016</x:v>
      </x:c>
    </x:row>
    <x:row r="267">
      <x:c r="A267" s="36" t="str">
        <x:v>15</x:v>
      </x:c>
      <x:c r="B267" s="36" t="str">
        <x:v>15</x:v>
      </x:c>
      <x:c r="C267" s="36" t="str">
        <x:v>14</x:v>
      </x:c>
      <x:c r="D267" s="36" t="str">
        <x:v>3</x:v>
      </x:c>
      <x:c r="E267" s="36" t="str">
        <x:v>0</x:v>
      </x:c>
      <x:c r="F267" s="36" t="str">
        <x:v>4</x:v>
      </x:c>
      <x:c r="G267" s="36" t="str">
        <x:v>17</x:v>
      </x:c>
      <x:c r="H267" s="36" t="str">
        <x:v>1</x:v>
      </x:c>
      <x:c r="I267" s="36" t="str">
        <x:v>1</x:v>
      </x:c>
      <x:c r="J267" s="36" t="str">
        <x:v>GP</x:v>
      </x:c>
      <x:c r="K267" s="36" t="str">
        <x:v>F</x:v>
      </x:c>
      <x:c r="L267" s="36" t="str">
        <x:v>R</x:v>
      </x:c>
      <x:c r="M267" s="36" t="str">
        <x:v>yes</x:v>
      </x:c>
      <x:c r="N267" s="36" t="n">
        <x:f>IF($J267="MS",1,0)</x:f>
        <x:v>0</x:v>
      </x:c>
      <x:c r="O267" s="36" t="n">
        <x:f>IF($K267="M",1,0)</x:f>
        <x:v>0</x:v>
      </x:c>
      <x:c r="P267" s="36" t="n">
        <x:f>IF($L267="U",1,0)</x:f>
        <x:v>0</x:v>
      </x:c>
      <x:c r="Q267" s="36" t="n">
        <x:f>IF($M267="yes",1,0)</x:f>
        <x:v>1</x:v>
      </x:c>
      <x:c r="R267" s="36" t="n">
        <x:f>'Coefficients'!$B$2+B267*'Coefficients'!$B$7+C267*'Coefficients'!$B$8+D267*'Coefficients'!$B$9+E267*'Coefficients'!$B$10+F267*'Coefficients'!$B$11+G267*'Coefficients'!$B$12+H267*'Coefficients'!$B$13+I267*'Coefficients'!$B$14+N267*'Coefficients'!$B$3+O267*'Coefficients'!$B$4+P267*'Coefficients'!$B$5+Q267*'Coefficients'!$B$6</x:f>
        <x:v>14.782162785758254</x:v>
      </x:c>
      <x:c r="S267" s="36" t="n">
        <x:f>A267-R267</x:f>
        <x:v>0.2178372142417455</x:v>
      </x:c>
      <x:c r="T267" s="36" t="n">
        <x:f>S267^2</x:f>
        <x:v>0.04745305190860413</x:v>
      </x:c>
      <x:c r="U267" s="36" t="n">
        <x:f>ABS(S267)</x:f>
        <x:v>0.2178372142417455</x:v>
      </x:c>
      <x:c r="V267" s="36" t="n">
        <x:f>(A267-AVERAGE($A$2:$A$650))^2</x:f>
        <x:v>9.572778792073143</x:v>
      </x:c>
    </x:row>
    <x:row r="268">
      <x:c r="A268" s="36" t="str">
        <x:v>14</x:v>
      </x:c>
      <x:c r="B268" s="36" t="str">
        <x:v>15</x:v>
      </x:c>
      <x:c r="C268" s="36" t="str">
        <x:v>14</x:v>
      </x:c>
      <x:c r="D268" s="36" t="str">
        <x:v>2</x:v>
      </x:c>
      <x:c r="E268" s="36" t="str">
        <x:v>0</x:v>
      </x:c>
      <x:c r="F268" s="36" t="str">
        <x:v>4</x:v>
      </x:c>
      <x:c r="G268" s="36" t="str">
        <x:v>17</x:v>
      </x:c>
      <x:c r="H268" s="36" t="str">
        <x:v>4</x:v>
      </x:c>
      <x:c r="I268" s="36" t="str">
        <x:v>2</x:v>
      </x:c>
      <x:c r="J268" s="36" t="str">
        <x:v>GP</x:v>
      </x:c>
      <x:c r="K268" s="36" t="str">
        <x:v>F</x:v>
      </x:c>
      <x:c r="L268" s="36" t="str">
        <x:v>U</x:v>
      </x:c>
      <x:c r="M268" s="36" t="str">
        <x:v>yes</x:v>
      </x:c>
      <x:c r="N268" s="36" t="n">
        <x:f>IF($J268="MS",1,0)</x:f>
        <x:v>0</x:v>
      </x:c>
      <x:c r="O268" s="36" t="n">
        <x:f>IF($K268="M",1,0)</x:f>
        <x:v>0</x:v>
      </x:c>
      <x:c r="P268" s="36" t="n">
        <x:f>IF($L268="U",1,0)</x:f>
        <x:v>1</x:v>
      </x:c>
      <x:c r="Q268" s="36" t="n">
        <x:f>IF($M268="yes",1,0)</x:f>
        <x:v>1</x:v>
      </x:c>
      <x:c r="R268" s="36" t="n">
        <x:f>'Coefficients'!$B$2+B268*'Coefficients'!$B$7+C268*'Coefficients'!$B$8+D268*'Coefficients'!$B$9+E268*'Coefficients'!$B$10+F268*'Coefficients'!$B$11+G268*'Coefficients'!$B$12+H268*'Coefficients'!$B$13+I268*'Coefficients'!$B$14+N268*'Coefficients'!$B$3+O268*'Coefficients'!$B$4+P268*'Coefficients'!$B$5+Q268*'Coefficients'!$B$6</x:f>
        <x:v>14.687855444594481</x:v>
      </x:c>
      <x:c r="S268" s="36" t="n">
        <x:f>A268-R268</x:f>
        <x:v>-0.6878554445944811</x:v>
      </x:c>
      <x:c r="T268" s="36" t="n">
        <x:f>S268^2</x:f>
        <x:v>0.47314511265827125</x:v>
      </x:c>
      <x:c r="U268" s="36" t="n">
        <x:f>ABS(S268)</x:f>
        <x:v>0.6878554445944811</x:v>
      </x:c>
      <x:c r="V268" s="36" t="n">
        <x:f>(A268-AVERAGE($A$2:$A$650))^2</x:f>
        <x:v>4.384797282057735</x:v>
      </x:c>
    </x:row>
    <x:row r="269">
      <x:c r="A269" s="36" t="str">
        <x:v>15</x:v>
      </x:c>
      <x:c r="B269" s="36" t="str">
        <x:v>15</x:v>
      </x:c>
      <x:c r="C269" s="36" t="str">
        <x:v>15</x:v>
      </x:c>
      <x:c r="D269" s="36" t="str">
        <x:v>2</x:v>
      </x:c>
      <x:c r="E269" s="36" t="str">
        <x:v>0</x:v>
      </x:c>
      <x:c r="F269" s="36" t="str">
        <x:v>8</x:v>
      </x:c>
      <x:c r="G269" s="36" t="str">
        <x:v>17</x:v>
      </x:c>
      <x:c r="H269" s="36" t="str">
        <x:v>4</x:v>
      </x:c>
      <x:c r="I269" s="36" t="str">
        <x:v>3</x:v>
      </x:c>
      <x:c r="J269" s="36" t="str">
        <x:v>GP</x:v>
      </x:c>
      <x:c r="K269" s="36" t="str">
        <x:v>M</x:v>
      </x:c>
      <x:c r="L269" s="36" t="str">
        <x:v>U</x:v>
      </x:c>
      <x:c r="M269" s="36" t="str">
        <x:v>yes</x:v>
      </x:c>
      <x:c r="N269" s="36" t="n">
        <x:f>IF($J269="MS",1,0)</x:f>
        <x:v>0</x:v>
      </x:c>
      <x:c r="O269" s="36" t="n">
        <x:f>IF($K269="M",1,0)</x:f>
        <x:v>1</x:v>
      </x:c>
      <x:c r="P269" s="36" t="n">
        <x:f>IF($L269="U",1,0)</x:f>
        <x:v>1</x:v>
      </x:c>
      <x:c r="Q269" s="36" t="n">
        <x:f>IF($M269="yes",1,0)</x:f>
        <x:v>1</x:v>
      </x:c>
      <x:c r="R269" s="36" t="n">
        <x:f>'Coefficients'!$B$2+B269*'Coefficients'!$B$7+C269*'Coefficients'!$B$8+D269*'Coefficients'!$B$9+E269*'Coefficients'!$B$10+F269*'Coefficients'!$B$11+G269*'Coefficients'!$B$12+H269*'Coefficients'!$B$13+I269*'Coefficients'!$B$14+N269*'Coefficients'!$B$3+O269*'Coefficients'!$B$4+P269*'Coefficients'!$B$5+Q269*'Coefficients'!$B$6</x:f>
        <x:v>15.468036683175056</x:v>
      </x:c>
      <x:c r="S269" s="36" t="n">
        <x:f>A269-R269</x:f>
        <x:v>-0.46803668317505576</x:v>
      </x:c>
      <x:c r="T269" s="36" t="n">
        <x:f>S269^2</x:f>
        <x:v>0.21905833679750752</x:v>
      </x:c>
      <x:c r="U269" s="36" t="n">
        <x:f>ABS(S269)</x:f>
        <x:v>0.46803668317505576</x:v>
      </x:c>
      <x:c r="V269" s="36" t="n">
        <x:f>(A269-AVERAGE($A$2:$A$650))^2</x:f>
        <x:v>9.572778792073143</x:v>
      </x:c>
    </x:row>
    <x:row r="270">
      <x:c r="A270" s="36" t="str">
        <x:v>12</x:v>
      </x:c>
      <x:c r="B270" s="36" t="str">
        <x:v>12</x:v>
      </x:c>
      <x:c r="C270" s="36" t="str">
        <x:v>12</x:v>
      </x:c>
      <x:c r="D270" s="36" t="str">
        <x:v>2</x:v>
      </x:c>
      <x:c r="E270" s="36" t="str">
        <x:v>0</x:v>
      </x:c>
      <x:c r="F270" s="36" t="str">
        <x:v>0</x:v>
      </x:c>
      <x:c r="G270" s="36" t="str">
        <x:v>17</x:v>
      </x:c>
      <x:c r="H270" s="36" t="str">
        <x:v>4</x:v>
      </x:c>
      <x:c r="I270" s="36" t="str">
        <x:v>4</x:v>
      </x:c>
      <x:c r="J270" s="36" t="str">
        <x:v>GP</x:v>
      </x:c>
      <x:c r="K270" s="36" t="str">
        <x:v>M</x:v>
      </x:c>
      <x:c r="L270" s="36" t="str">
        <x:v>R</x:v>
      </x:c>
      <x:c r="M270" s="36" t="str">
        <x:v>yes</x:v>
      </x:c>
      <x:c r="N270" s="36" t="n">
        <x:f>IF($J270="MS",1,0)</x:f>
        <x:v>0</x:v>
      </x:c>
      <x:c r="O270" s="36" t="n">
        <x:f>IF($K270="M",1,0)</x:f>
        <x:v>1</x:v>
      </x:c>
      <x:c r="P270" s="36" t="n">
        <x:f>IF($L270="U",1,0)</x:f>
        <x:v>0</x:v>
      </x:c>
      <x:c r="Q270" s="36" t="n">
        <x:f>IF($M270="yes",1,0)</x:f>
        <x:v>1</x:v>
      </x:c>
      <x:c r="R270" s="36" t="n">
        <x:f>'Coefficients'!$B$2+B270*'Coefficients'!$B$7+C270*'Coefficients'!$B$8+D270*'Coefficients'!$B$9+E270*'Coefficients'!$B$10+F270*'Coefficients'!$B$11+G270*'Coefficients'!$B$12+H270*'Coefficients'!$B$13+I270*'Coefficients'!$B$14+N270*'Coefficients'!$B$3+O270*'Coefficients'!$B$4+P270*'Coefficients'!$B$5+Q270*'Coefficients'!$B$6</x:f>
        <x:v>12.200851222974839</x:v>
      </x:c>
      <x:c r="S270" s="36" t="n">
        <x:f>A270-R270</x:f>
        <x:v>-0.2008512229748387</x:v>
      </x:c>
      <x:c r="T270" s="36" t="n">
        <x:f>S270^2</x:f>
        <x:v>0.040341213770488375</x:v>
      </x:c>
      <x:c r="U270" s="36" t="n">
        <x:f>ABS(S270)</x:f>
        <x:v>0.2008512229748387</x:v>
      </x:c>
      <x:c r="V270" s="36" t="n">
        <x:f>(A270-AVERAGE($A$2:$A$650))^2</x:f>
        <x:v>0.008834262026918263</x:v>
      </x:c>
    </x:row>
    <x:row r="271">
      <x:c r="A271" s="36" t="str">
        <x:v>15</x:v>
      </x:c>
      <x:c r="B271" s="36" t="str">
        <x:v>14</x:v>
      </x:c>
      <x:c r="C271" s="36" t="str">
        <x:v>14</x:v>
      </x:c>
      <x:c r="D271" s="36" t="str">
        <x:v>1</x:v>
      </x:c>
      <x:c r="E271" s="36" t="str">
        <x:v>0</x:v>
      </x:c>
      <x:c r="F271" s="36" t="str">
        <x:v>7</x:v>
      </x:c>
      <x:c r="G271" s="36" t="str">
        <x:v>16</x:v>
      </x:c>
      <x:c r="H271" s="36" t="str">
        <x:v>4</x:v>
      </x:c>
      <x:c r="I271" s="36" t="str">
        <x:v>3</x:v>
      </x:c>
      <x:c r="J271" s="36" t="str">
        <x:v>GP</x:v>
      </x:c>
      <x:c r="K271" s="36" t="str">
        <x:v>M</x:v>
      </x:c>
      <x:c r="L271" s="36" t="str">
        <x:v>U</x:v>
      </x:c>
      <x:c r="M271" s="36" t="str">
        <x:v>yes</x:v>
      </x:c>
      <x:c r="N271" s="36" t="n">
        <x:f>IF($J271="MS",1,0)</x:f>
        <x:v>0</x:v>
      </x:c>
      <x:c r="O271" s="36" t="n">
        <x:f>IF($K271="M",1,0)</x:f>
        <x:v>1</x:v>
      </x:c>
      <x:c r="P271" s="36" t="n">
        <x:f>IF($L271="U",1,0)</x:f>
        <x:v>1</x:v>
      </x:c>
      <x:c r="Q271" s="36" t="n">
        <x:f>IF($M271="yes",1,0)</x:f>
        <x:v>1</x:v>
      </x:c>
      <x:c r="R271" s="36" t="n">
        <x:f>'Coefficients'!$B$2+B271*'Coefficients'!$B$7+C271*'Coefficients'!$B$8+D271*'Coefficients'!$B$9+E271*'Coefficients'!$B$10+F271*'Coefficients'!$B$11+G271*'Coefficients'!$B$12+H271*'Coefficients'!$B$13+I271*'Coefficients'!$B$14+N271*'Coefficients'!$B$3+O271*'Coefficients'!$B$4+P271*'Coefficients'!$B$5+Q271*'Coefficients'!$B$6</x:f>
        <x:v>14.34998023277005</x:v>
      </x:c>
      <x:c r="S271" s="36" t="n">
        <x:f>A271-R271</x:f>
        <x:v>0.6500197672299493</x:v>
      </x:c>
      <x:c r="T271" s="36" t="n">
        <x:f>S271^2</x:f>
        <x:v>0.4225256977896774</x:v>
      </x:c>
      <x:c r="U271" s="36" t="n">
        <x:f>ABS(S271)</x:f>
        <x:v>0.6500197672299493</x:v>
      </x:c>
      <x:c r="V271" s="36" t="n">
        <x:f>(A271-AVERAGE($A$2:$A$650))^2</x:f>
        <x:v>9.572778792073143</x:v>
      </x:c>
    </x:row>
    <x:row r="272">
      <x:c r="A272" s="36" t="str">
        <x:v>15</x:v>
      </x:c>
      <x:c r="B272" s="36" t="str">
        <x:v>14</x:v>
      </x:c>
      <x:c r="C272" s="36" t="str">
        <x:v>15</x:v>
      </x:c>
      <x:c r="D272" s="36" t="str">
        <x:v>1</x:v>
      </x:c>
      <x:c r="E272" s="36" t="str">
        <x:v>0</x:v>
      </x:c>
      <x:c r="F272" s="36" t="str">
        <x:v>4</x:v>
      </x:c>
      <x:c r="G272" s="36" t="str">
        <x:v>16</x:v>
      </x:c>
      <x:c r="H272" s="36" t="str">
        <x:v>4</x:v>
      </x:c>
      <x:c r="I272" s="36" t="str">
        <x:v>4</x:v>
      </x:c>
      <x:c r="J272" s="36" t="str">
        <x:v>GP</x:v>
      </x:c>
      <x:c r="K272" s="36" t="str">
        <x:v>M</x:v>
      </x:c>
      <x:c r="L272" s="36" t="str">
        <x:v>U</x:v>
      </x:c>
      <x:c r="M272" s="36" t="str">
        <x:v>yes</x:v>
      </x:c>
      <x:c r="N272" s="36" t="n">
        <x:f>IF($J272="MS",1,0)</x:f>
        <x:v>0</x:v>
      </x:c>
      <x:c r="O272" s="36" t="n">
        <x:f>IF($K272="M",1,0)</x:f>
        <x:v>1</x:v>
      </x:c>
      <x:c r="P272" s="36" t="n">
        <x:f>IF($L272="U",1,0)</x:f>
        <x:v>1</x:v>
      </x:c>
      <x:c r="Q272" s="36" t="n">
        <x:f>IF($M272="yes",1,0)</x:f>
        <x:v>1</x:v>
      </x:c>
      <x:c r="R272" s="36" t="n">
        <x:f>'Coefficients'!$B$2+B272*'Coefficients'!$B$7+C272*'Coefficients'!$B$8+D272*'Coefficients'!$B$9+E272*'Coefficients'!$B$10+F272*'Coefficients'!$B$11+G272*'Coefficients'!$B$12+H272*'Coefficients'!$B$13+I272*'Coefficients'!$B$14+N272*'Coefficients'!$B$3+O272*'Coefficients'!$B$4+P272*'Coefficients'!$B$5+Q272*'Coefficients'!$B$6</x:f>
        <x:v>15.191775544755151</x:v>
      </x:c>
      <x:c r="S272" s="36" t="n">
        <x:f>A272-R272</x:f>
        <x:v>-0.19177554475515102</x:v>
      </x:c>
      <x:c r="T272" s="36" t="n">
        <x:f>S272^2</x:f>
        <x:v>0.036777859566134934</x:v>
      </x:c>
      <x:c r="U272" s="36" t="n">
        <x:f>ABS(S272)</x:f>
        <x:v>0.19177554475515102</x:v>
      </x:c>
      <x:c r="V272" s="36" t="n">
        <x:f>(A272-AVERAGE($A$2:$A$650))^2</x:f>
        <x:v>9.572778792073143</x:v>
      </x:c>
    </x:row>
    <x:row r="273">
      <x:c r="A273" s="36" t="str">
        <x:v>12</x:v>
      </x:c>
      <x:c r="B273" s="36" t="str">
        <x:v>11</x:v>
      </x:c>
      <x:c r="C273" s="36" t="str">
        <x:v>11</x:v>
      </x:c>
      <x:c r="D273" s="36" t="str">
        <x:v>2</x:v>
      </x:c>
      <x:c r="E273" s="36" t="str">
        <x:v>0</x:v>
      </x:c>
      <x:c r="F273" s="36" t="str">
        <x:v>2</x:v>
      </x:c>
      <x:c r="G273" s="36" t="str">
        <x:v>17</x:v>
      </x:c>
      <x:c r="H273" s="36" t="str">
        <x:v>4</x:v>
      </x:c>
      <x:c r="I273" s="36" t="str">
        <x:v>4</x:v>
      </x:c>
      <x:c r="J273" s="36" t="str">
        <x:v>GP</x:v>
      </x:c>
      <x:c r="K273" s="36" t="str">
        <x:v>F</x:v>
      </x:c>
      <x:c r="L273" s="36" t="str">
        <x:v>U</x:v>
      </x:c>
      <x:c r="M273" s="36" t="str">
        <x:v>yes</x:v>
      </x:c>
      <x:c r="N273" s="36" t="n">
        <x:f>IF($J273="MS",1,0)</x:f>
        <x:v>0</x:v>
      </x:c>
      <x:c r="O273" s="36" t="n">
        <x:f>IF($K273="M",1,0)</x:f>
        <x:v>0</x:v>
      </x:c>
      <x:c r="P273" s="36" t="n">
        <x:f>IF($L273="U",1,0)</x:f>
        <x:v>1</x:v>
      </x:c>
      <x:c r="Q273" s="36" t="n">
        <x:f>IF($M273="yes",1,0)</x:f>
        <x:v>1</x:v>
      </x:c>
      <x:c r="R273" s="36" t="n">
        <x:f>'Coefficients'!$B$2+B273*'Coefficients'!$B$7+C273*'Coefficients'!$B$8+D273*'Coefficients'!$B$9+E273*'Coefficients'!$B$10+F273*'Coefficients'!$B$11+G273*'Coefficients'!$B$12+H273*'Coefficients'!$B$13+I273*'Coefficients'!$B$14+N273*'Coefficients'!$B$3+O273*'Coefficients'!$B$4+P273*'Coefficients'!$B$5+Q273*'Coefficients'!$B$6</x:f>
        <x:v>11.523192894128433</x:v>
      </x:c>
      <x:c r="S273" s="36" t="n">
        <x:f>A273-R273</x:f>
        <x:v>0.4768071058715666</x:v>
      </x:c>
      <x:c r="T273" s="36" t="n">
        <x:f>S273^2</x:f>
        <x:v>0.22734501620961933</x:v>
      </x:c>
      <x:c r="U273" s="36" t="n">
        <x:f>ABS(S273)</x:f>
        <x:v>0.4768071058715666</x:v>
      </x:c>
      <x:c r="V273" s="36" t="n">
        <x:f>(A273-AVERAGE($A$2:$A$650))^2</x:f>
        <x:v>0.008834262026918263</x:v>
      </x:c>
    </x:row>
    <x:row r="274">
      <x:c r="A274" s="36" t="str">
        <x:v>15</x:v>
      </x:c>
      <x:c r="B274" s="36" t="str">
        <x:v>13</x:v>
      </x:c>
      <x:c r="C274" s="36" t="str">
        <x:v>14</x:v>
      </x:c>
      <x:c r="D274" s="36" t="str">
        <x:v>3</x:v>
      </x:c>
      <x:c r="E274" s="36" t="str">
        <x:v>0</x:v>
      </x:c>
      <x:c r="F274" s="36" t="str">
        <x:v>2</x:v>
      </x:c>
      <x:c r="G274" s="36" t="str">
        <x:v>17</x:v>
      </x:c>
      <x:c r="H274" s="36" t="str">
        <x:v>1</x:v>
      </x:c>
      <x:c r="I274" s="36" t="str">
        <x:v>1</x:v>
      </x:c>
      <x:c r="J274" s="36" t="str">
        <x:v>GP</x:v>
      </x:c>
      <x:c r="K274" s="36" t="str">
        <x:v>M</x:v>
      </x:c>
      <x:c r="L274" s="36" t="str">
        <x:v>R</x:v>
      </x:c>
      <x:c r="M274" s="36" t="str">
        <x:v>yes</x:v>
      </x:c>
      <x:c r="N274" s="36" t="n">
        <x:f>IF($J274="MS",1,0)</x:f>
        <x:v>0</x:v>
      </x:c>
      <x:c r="O274" s="36" t="n">
        <x:f>IF($K274="M",1,0)</x:f>
        <x:v>1</x:v>
      </x:c>
      <x:c r="P274" s="36" t="n">
        <x:f>IF($L274="U",1,0)</x:f>
        <x:v>0</x:v>
      </x:c>
      <x:c r="Q274" s="36" t="n">
        <x:f>IF($M274="yes",1,0)</x:f>
        <x:v>1</x:v>
      </x:c>
      <x:c r="R274" s="36" t="n">
        <x:f>'Coefficients'!$B$2+B274*'Coefficients'!$B$7+C274*'Coefficients'!$B$8+D274*'Coefficients'!$B$9+E274*'Coefficients'!$B$10+F274*'Coefficients'!$B$11+G274*'Coefficients'!$B$12+H274*'Coefficients'!$B$13+I274*'Coefficients'!$B$14+N274*'Coefficients'!$B$3+O274*'Coefficients'!$B$4+P274*'Coefficients'!$B$5+Q274*'Coefficients'!$B$6</x:f>
        <x:v>14.29457640524555</x:v>
      </x:c>
      <x:c r="S274" s="36" t="n">
        <x:f>A274-R274</x:f>
        <x:v>0.7054235947544498</x:v>
      </x:c>
      <x:c r="T274" s="36" t="n">
        <x:f>S274^2</x:f>
        <x:v>0.49762244803629024</x:v>
      </x:c>
      <x:c r="U274" s="36" t="n">
        <x:f>ABS(S274)</x:f>
        <x:v>0.7054235947544498</x:v>
      </x:c>
      <x:c r="V274" s="36" t="n">
        <x:f>(A274-AVERAGE($A$2:$A$650))^2</x:f>
        <x:v>9.572778792073143</x:v>
      </x:c>
    </x:row>
    <x:row r="275">
      <x:c r="A275" s="36" t="str">
        <x:v>11</x:v>
      </x:c>
      <x:c r="B275" s="36" t="str">
        <x:v>11</x:v>
      </x:c>
      <x:c r="C275" s="36" t="str">
        <x:v>11</x:v>
      </x:c>
      <x:c r="D275" s="36" t="str">
        <x:v>3</x:v>
      </x:c>
      <x:c r="E275" s="36" t="str">
        <x:v>0</x:v>
      </x:c>
      <x:c r="F275" s="36" t="str">
        <x:v>10</x:v>
      </x:c>
      <x:c r="G275" s="36" t="str">
        <x:v>17</x:v>
      </x:c>
      <x:c r="H275" s="36" t="str">
        <x:v>3</x:v>
      </x:c>
      <x:c r="I275" s="36" t="str">
        <x:v>3</x:v>
      </x:c>
      <x:c r="J275" s="36" t="str">
        <x:v>GP</x:v>
      </x:c>
      <x:c r="K275" s="36" t="str">
        <x:v>F</x:v>
      </x:c>
      <x:c r="L275" s="36" t="str">
        <x:v>U</x:v>
      </x:c>
      <x:c r="M275" s="36" t="str">
        <x:v>yes</x:v>
      </x:c>
      <x:c r="N275" s="36" t="n">
        <x:f>IF($J275="MS",1,0)</x:f>
        <x:v>0</x:v>
      </x:c>
      <x:c r="O275" s="36" t="n">
        <x:f>IF($K275="M",1,0)</x:f>
        <x:v>0</x:v>
      </x:c>
      <x:c r="P275" s="36" t="n">
        <x:f>IF($L275="U",1,0)</x:f>
        <x:v>1</x:v>
      </x:c>
      <x:c r="Q275" s="36" t="n">
        <x:f>IF($M275="yes",1,0)</x:f>
        <x:v>1</x:v>
      </x:c>
      <x:c r="R275" s="36" t="n">
        <x:f>'Coefficients'!$B$2+B275*'Coefficients'!$B$7+C275*'Coefficients'!$B$8+D275*'Coefficients'!$B$9+E275*'Coefficients'!$B$10+F275*'Coefficients'!$B$11+G275*'Coefficients'!$B$12+H275*'Coefficients'!$B$13+I275*'Coefficients'!$B$14+N275*'Coefficients'!$B$3+O275*'Coefficients'!$B$4+P275*'Coefficients'!$B$5+Q275*'Coefficients'!$B$6</x:f>
        <x:v>11.763351009297317</x:v>
      </x:c>
      <x:c r="S275" s="36" t="n">
        <x:f>A275-R275</x:f>
        <x:v>-0.7633510092973168</x:v>
      </x:c>
      <x:c r="T275" s="36" t="n">
        <x:f>S275^2</x:f>
        <x:v>0.5827047633952323</x:v>
      </x:c>
      <x:c r="U275" s="36" t="n">
        <x:f>ABS(S275)</x:f>
        <x:v>0.7633510092973168</x:v>
      </x:c>
      <x:c r="V275" s="36" t="n">
        <x:f>(A275-AVERAGE($A$2:$A$650))^2</x:f>
        <x:v>0.82085275201151</x:v>
      </x:c>
    </x:row>
    <x:row r="276">
      <x:c r="A276" s="36" t="str">
        <x:v>10</x:v>
      </x:c>
      <x:c r="B276" s="36" t="str">
        <x:v>10</x:v>
      </x:c>
      <x:c r="C276" s="36" t="str">
        <x:v>9</x:v>
      </x:c>
      <x:c r="D276" s="36" t="str">
        <x:v>2</x:v>
      </x:c>
      <x:c r="E276" s="36" t="str">
        <x:v>0</x:v>
      </x:c>
      <x:c r="F276" s="36" t="str">
        <x:v>10</x:v>
      </x:c>
      <x:c r="G276" s="36" t="str">
        <x:v>17</x:v>
      </x:c>
      <x:c r="H276" s="36" t="str">
        <x:v>1</x:v>
      </x:c>
      <x:c r="I276" s="36" t="str">
        <x:v>1</x:v>
      </x:c>
      <x:c r="J276" s="36" t="str">
        <x:v>GP</x:v>
      </x:c>
      <x:c r="K276" s="36" t="str">
        <x:v>F</x:v>
      </x:c>
      <x:c r="L276" s="36" t="str">
        <x:v>U</x:v>
      </x:c>
      <x:c r="M276" s="36" t="str">
        <x:v>yes</x:v>
      </x:c>
      <x:c r="N276" s="36" t="n">
        <x:f>IF($J276="MS",1,0)</x:f>
        <x:v>0</x:v>
      </x:c>
      <x:c r="O276" s="36" t="n">
        <x:f>IF($K276="M",1,0)</x:f>
        <x:v>0</x:v>
      </x:c>
      <x:c r="P276" s="36" t="n">
        <x:f>IF($L276="U",1,0)</x:f>
        <x:v>1</x:v>
      </x:c>
      <x:c r="Q276" s="36" t="n">
        <x:f>IF($M276="yes",1,0)</x:f>
        <x:v>1</x:v>
      </x:c>
      <x:c r="R276" s="36" t="n">
        <x:f>'Coefficients'!$B$2+B276*'Coefficients'!$B$7+C276*'Coefficients'!$B$8+D276*'Coefficients'!$B$9+E276*'Coefficients'!$B$10+F276*'Coefficients'!$B$11+G276*'Coefficients'!$B$12+H276*'Coefficients'!$B$13+I276*'Coefficients'!$B$14+N276*'Coefficients'!$B$3+O276*'Coefficients'!$B$4+P276*'Coefficients'!$B$5+Q276*'Coefficients'!$B$6</x:f>
        <x:v>9.888269413910129</x:v>
      </x:c>
      <x:c r="S276" s="36" t="n">
        <x:f>A276-R276</x:f>
        <x:v>0.11173058608987141</x:v>
      </x:c>
      <x:c r="T276" s="36" t="n">
        <x:f>S276^2</x:f>
        <x:v>0.012483723867986166</x:v>
      </x:c>
      <x:c r="U276" s="36" t="n">
        <x:f>ABS(S276)</x:f>
        <x:v>0.11173058608987141</x:v>
      </x:c>
      <x:c r="V276" s="36" t="n">
        <x:f>(A276-AVERAGE($A$2:$A$650))^2</x:f>
        <x:v>3.6328712419961016</x:v>
      </x:c>
    </x:row>
    <x:row r="277">
      <x:c r="A277" s="36" t="str">
        <x:v>11</x:v>
      </x:c>
      <x:c r="B277" s="36" t="str">
        <x:v>12</x:v>
      </x:c>
      <x:c r="C277" s="36" t="str">
        <x:v>10</x:v>
      </x:c>
      <x:c r="D277" s="36" t="str">
        <x:v>3</x:v>
      </x:c>
      <x:c r="E277" s="36" t="str">
        <x:v>0</x:v>
      </x:c>
      <x:c r="F277" s="36" t="str">
        <x:v>10</x:v>
      </x:c>
      <x:c r="G277" s="36" t="str">
        <x:v>18</x:v>
      </x:c>
      <x:c r="H277" s="36" t="str">
        <x:v>2</x:v>
      </x:c>
      <x:c r="I277" s="36" t="str">
        <x:v>1</x:v>
      </x:c>
      <x:c r="J277" s="36" t="str">
        <x:v>GP</x:v>
      </x:c>
      <x:c r="K277" s="36" t="str">
        <x:v>F</x:v>
      </x:c>
      <x:c r="L277" s="36" t="str">
        <x:v>U</x:v>
      </x:c>
      <x:c r="M277" s="36" t="str">
        <x:v>yes</x:v>
      </x:c>
      <x:c r="N277" s="36" t="n">
        <x:f>IF($J277="MS",1,0)</x:f>
        <x:v>0</x:v>
      </x:c>
      <x:c r="O277" s="36" t="n">
        <x:f>IF($K277="M",1,0)</x:f>
        <x:v>0</x:v>
      </x:c>
      <x:c r="P277" s="36" t="n">
        <x:f>IF($L277="U",1,0)</x:f>
        <x:v>1</x:v>
      </x:c>
      <x:c r="Q277" s="36" t="n">
        <x:f>IF($M277="yes",1,0)</x:f>
        <x:v>1</x:v>
      </x:c>
      <x:c r="R277" s="36" t="n">
        <x:f>'Coefficients'!$B$2+B277*'Coefficients'!$B$7+C277*'Coefficients'!$B$8+D277*'Coefficients'!$B$9+E277*'Coefficients'!$B$10+F277*'Coefficients'!$B$11+G277*'Coefficients'!$B$12+H277*'Coefficients'!$B$13+I277*'Coefficients'!$B$14+N277*'Coefficients'!$B$3+O277*'Coefficients'!$B$4+P277*'Coefficients'!$B$5+Q277*'Coefficients'!$B$6</x:f>
        <x:v>11.065857781516828</x:v>
      </x:c>
      <x:c r="S277" s="36" t="n">
        <x:f>A277-R277</x:f>
        <x:v>-0.06585778151682753</x:v>
      </x:c>
      <x:c r="T277" s="36" t="n">
        <x:f>S277^2</x:f>
        <x:v>0.00433724738631819</x:v>
      </x:c>
      <x:c r="U277" s="36" t="n">
        <x:f>ABS(S277)</x:f>
        <x:v>0.06585778151682753</x:v>
      </x:c>
      <x:c r="V277" s="36" t="n">
        <x:f>(A277-AVERAGE($A$2:$A$650))^2</x:f>
        <x:v>0.82085275201151</x:v>
      </x:c>
    </x:row>
    <x:row r="278">
      <x:c r="A278" s="36" t="str">
        <x:v>16</x:v>
      </x:c>
      <x:c r="B278" s="36" t="str">
        <x:v>15</x:v>
      </x:c>
      <x:c r="C278" s="36" t="str">
        <x:v>16</x:v>
      </x:c>
      <x:c r="D278" s="36" t="str">
        <x:v>1</x:v>
      </x:c>
      <x:c r="E278" s="36" t="str">
        <x:v>0</x:v>
      </x:c>
      <x:c r="F278" s="36" t="str">
        <x:v>7</x:v>
      </x:c>
      <x:c r="G278" s="36" t="str">
        <x:v>16</x:v>
      </x:c>
      <x:c r="H278" s="36" t="str">
        <x:v>2</x:v>
      </x:c>
      <x:c r="I278" s="36" t="str">
        <x:v>1</x:v>
      </x:c>
      <x:c r="J278" s="36" t="str">
        <x:v>GP</x:v>
      </x:c>
      <x:c r="K278" s="36" t="str">
        <x:v>M</x:v>
      </x:c>
      <x:c r="L278" s="36" t="str">
        <x:v>U</x:v>
      </x:c>
      <x:c r="M278" s="36" t="str">
        <x:v>yes</x:v>
      </x:c>
      <x:c r="N278" s="36" t="n">
        <x:f>IF($J278="MS",1,0)</x:f>
        <x:v>0</x:v>
      </x:c>
      <x:c r="O278" s="36" t="n">
        <x:f>IF($K278="M",1,0)</x:f>
        <x:v>1</x:v>
      </x:c>
      <x:c r="P278" s="36" t="n">
        <x:f>IF($L278="U",1,0)</x:f>
        <x:v>1</x:v>
      </x:c>
      <x:c r="Q278" s="36" t="n">
        <x:f>IF($M278="yes",1,0)</x:f>
        <x:v>1</x:v>
      </x:c>
      <x:c r="R278" s="36" t="n">
        <x:f>'Coefficients'!$B$2+B278*'Coefficients'!$B$7+C278*'Coefficients'!$B$8+D278*'Coefficients'!$B$9+E278*'Coefficients'!$B$10+F278*'Coefficients'!$B$11+G278*'Coefficients'!$B$12+H278*'Coefficients'!$B$13+I278*'Coefficients'!$B$14+N278*'Coefficients'!$B$3+O278*'Coefficients'!$B$4+P278*'Coefficients'!$B$5+Q278*'Coefficients'!$B$6</x:f>
        <x:v>16.31250716857659</x:v>
      </x:c>
      <x:c r="S278" s="36" t="n">
        <x:f>A278-R278</x:f>
        <x:v>-0.312507168576591</x:v>
      </x:c>
      <x:c r="T278" s="36" t="n">
        <x:f>S278^2</x:f>
        <x:v>0.09766073041175787</x:v>
      </x:c>
      <x:c r="U278" s="36" t="n">
        <x:f>ABS(S278)</x:f>
        <x:v>0.312507168576591</x:v>
      </x:c>
      <x:c r="V278" s="36" t="n">
        <x:f>(A278-AVERAGE($A$2:$A$650))^2</x:f>
        <x:v>16.760760302088553</x:v>
      </x:c>
    </x:row>
    <x:row r="279">
      <x:c r="A279" s="36" t="str">
        <x:v>11</x:v>
      </x:c>
      <x:c r="B279" s="36" t="str">
        <x:v>11</x:v>
      </x:c>
      <x:c r="C279" s="36" t="str">
        <x:v>10</x:v>
      </x:c>
      <x:c r="D279" s="36" t="str">
        <x:v>2</x:v>
      </x:c>
      <x:c r="E279" s="36" t="str">
        <x:v>0</x:v>
      </x:c>
      <x:c r="F279" s="36" t="str">
        <x:v>4</x:v>
      </x:c>
      <x:c r="G279" s="36" t="str">
        <x:v>17</x:v>
      </x:c>
      <x:c r="H279" s="36" t="str">
        <x:v>1</x:v>
      </x:c>
      <x:c r="I279" s="36" t="str">
        <x:v>1</x:v>
      </x:c>
      <x:c r="J279" s="36" t="str">
        <x:v>GP</x:v>
      </x:c>
      <x:c r="K279" s="36" t="str">
        <x:v>F</x:v>
      </x:c>
      <x:c r="L279" s="36" t="str">
        <x:v>U</x:v>
      </x:c>
      <x:c r="M279" s="36" t="str">
        <x:v>yes</x:v>
      </x:c>
      <x:c r="N279" s="36" t="n">
        <x:f>IF($J279="MS",1,0)</x:f>
        <x:v>0</x:v>
      </x:c>
      <x:c r="O279" s="36" t="n">
        <x:f>IF($K279="M",1,0)</x:f>
        <x:v>0</x:v>
      </x:c>
      <x:c r="P279" s="36" t="n">
        <x:f>IF($L279="U",1,0)</x:f>
        <x:v>1</x:v>
      </x:c>
      <x:c r="Q279" s="36" t="n">
        <x:f>IF($M279="yes",1,0)</x:f>
        <x:v>1</x:v>
      </x:c>
      <x:c r="R279" s="36" t="n">
        <x:f>'Coefficients'!$B$2+B279*'Coefficients'!$B$7+C279*'Coefficients'!$B$8+D279*'Coefficients'!$B$9+E279*'Coefficients'!$B$10+F279*'Coefficients'!$B$11+G279*'Coefficients'!$B$12+H279*'Coefficients'!$B$13+I279*'Coefficients'!$B$14+N279*'Coefficients'!$B$3+O279*'Coefficients'!$B$4+P279*'Coefficients'!$B$5+Q279*'Coefficients'!$B$6</x:f>
        <x:v>10.789741412991743</x:v>
      </x:c>
      <x:c r="S279" s="36" t="n">
        <x:f>A279-R279</x:f>
        <x:v>0.21025858700825673</x:v>
      </x:c>
      <x:c r="T279" s="36" t="n">
        <x:f>S279^2</x:f>
        <x:v>0.044208673410708665</x:v>
      </x:c>
      <x:c r="U279" s="36" t="n">
        <x:f>ABS(S279)</x:f>
        <x:v>0.21025858700825673</x:v>
      </x:c>
      <x:c r="V279" s="36" t="n">
        <x:f>(A279-AVERAGE($A$2:$A$650))^2</x:f>
        <x:v>0.82085275201151</x:v>
      </x:c>
    </x:row>
    <x:row r="280">
      <x:c r="A280" s="36" t="str">
        <x:v>13</x:v>
      </x:c>
      <x:c r="B280" s="36" t="str">
        <x:v>9</x:v>
      </x:c>
      <x:c r="C280" s="36" t="str">
        <x:v>12</x:v>
      </x:c>
      <x:c r="D280" s="36" t="str">
        <x:v>1</x:v>
      </x:c>
      <x:c r="E280" s="36" t="str">
        <x:v>0</x:v>
      </x:c>
      <x:c r="F280" s="36" t="str">
        <x:v>2</x:v>
      </x:c>
      <x:c r="G280" s="36" t="str">
        <x:v>17</x:v>
      </x:c>
      <x:c r="H280" s="36" t="str">
        <x:v>2</x:v>
      </x:c>
      <x:c r="I280" s="36" t="str">
        <x:v>3</x:v>
      </x:c>
      <x:c r="J280" s="36" t="str">
        <x:v>GP</x:v>
      </x:c>
      <x:c r="K280" s="36" t="str">
        <x:v>M</x:v>
      </x:c>
      <x:c r="L280" s="36" t="str">
        <x:v>U</x:v>
      </x:c>
      <x:c r="M280" s="36" t="str">
        <x:v>yes</x:v>
      </x:c>
      <x:c r="N280" s="36" t="n">
        <x:f>IF($J280="MS",1,0)</x:f>
        <x:v>0</x:v>
      </x:c>
      <x:c r="O280" s="36" t="n">
        <x:f>IF($K280="M",1,0)</x:f>
        <x:v>1</x:v>
      </x:c>
      <x:c r="P280" s="36" t="n">
        <x:f>IF($L280="U",1,0)</x:f>
        <x:v>1</x:v>
      </x:c>
      <x:c r="Q280" s="36" t="n">
        <x:f>IF($M280="yes",1,0)</x:f>
        <x:v>1</x:v>
      </x:c>
      <x:c r="R280" s="36" t="n">
        <x:f>'Coefficients'!$B$2+B280*'Coefficients'!$B$7+C280*'Coefficients'!$B$8+D280*'Coefficients'!$B$9+E280*'Coefficients'!$B$10+F280*'Coefficients'!$B$11+G280*'Coefficients'!$B$12+H280*'Coefficients'!$B$13+I280*'Coefficients'!$B$14+N280*'Coefficients'!$B$3+O280*'Coefficients'!$B$4+P280*'Coefficients'!$B$5+Q280*'Coefficients'!$B$6</x:f>
        <x:v>11.982717604347984</x:v>
      </x:c>
      <x:c r="S280" s="36" t="n">
        <x:f>A280-R280</x:f>
        <x:v>1.0172823956520158</x:v>
      </x:c>
      <x:c r="T280" s="36" t="n">
        <x:f>S280^2</x:f>
        <x:v>1.0348634725035044</x:v>
      </x:c>
      <x:c r="U280" s="36" t="n">
        <x:f>ABS(S280)</x:f>
        <x:v>1.0172823956520158</x:v>
      </x:c>
      <x:c r="V280" s="36" t="n">
        <x:f>(A280-AVERAGE($A$2:$A$650))^2</x:f>
        <x:v>1.1968157720423265</x:v>
      </x:c>
    </x:row>
    <x:row r="281">
      <x:c r="A281" s="36" t="str">
        <x:v>5</x:v>
      </x:c>
      <x:c r="B281" s="36" t="str">
        <x:v>7</x:v>
      </x:c>
      <x:c r="C281" s="36" t="str">
        <x:v>8</x:v>
      </x:c>
      <x:c r="D281" s="36" t="str">
        <x:v>1</x:v>
      </x:c>
      <x:c r="E281" s="36" t="str">
        <x:v>3</x:v>
      </x:c>
      <x:c r="F281" s="36" t="str">
        <x:v>12</x:v>
      </x:c>
      <x:c r="G281" s="36" t="str">
        <x:v>22</x:v>
      </x:c>
      <x:c r="H281" s="36" t="str">
        <x:v>3</x:v>
      </x:c>
      <x:c r="I281" s="36" t="str">
        <x:v>1</x:v>
      </x:c>
      <x:c r="J281" s="36" t="str">
        <x:v>GP</x:v>
      </x:c>
      <x:c r="K281" s="36" t="str">
        <x:v>M</x:v>
      </x:c>
      <x:c r="L281" s="36" t="str">
        <x:v>U</x:v>
      </x:c>
      <x:c r="M281" s="36" t="str">
        <x:v>no</x:v>
      </x:c>
      <x:c r="N281" s="36" t="n">
        <x:f>IF($J281="MS",1,0)</x:f>
        <x:v>0</x:v>
      </x:c>
      <x:c r="O281" s="36" t="n">
        <x:f>IF($K281="M",1,0)</x:f>
        <x:v>1</x:v>
      </x:c>
      <x:c r="P281" s="36" t="n">
        <x:f>IF($L281="U",1,0)</x:f>
        <x:v>1</x:v>
      </x:c>
      <x:c r="Q281" s="36" t="n">
        <x:f>IF($M281="yes",1,0)</x:f>
        <x:v>0</x:v>
      </x:c>
      <x:c r="R281" s="36" t="n">
        <x:f>'Coefficients'!$B$2+B281*'Coefficients'!$B$7+C281*'Coefficients'!$B$8+D281*'Coefficients'!$B$9+E281*'Coefficients'!$B$10+F281*'Coefficients'!$B$11+G281*'Coefficients'!$B$12+H281*'Coefficients'!$B$13+I281*'Coefficients'!$B$14+N281*'Coefficients'!$B$3+O281*'Coefficients'!$B$4+P281*'Coefficients'!$B$5+Q281*'Coefficients'!$B$6</x:f>
        <x:v>7.612032320577251</x:v>
      </x:c>
      <x:c r="S281" s="36" t="n">
        <x:f>A281-R281</x:f>
        <x:v>-2.612032320577251</x:v>
      </x:c>
      <x:c r="T281" s="36" t="n">
        <x:f>S281^2</x:f>
        <x:v>6.822712843740179</x:v>
      </x:c>
      <x:c r="U281" s="36" t="n">
        <x:f>ABS(S281)</x:f>
        <x:v>2.612032320577251</x:v>
      </x:c>
      <x:c r="V281" s="36" t="n">
        <x:f>(A281-AVERAGE($A$2:$A$650))^2</x:f>
        <x:v>47.69296369191906</x:v>
      </x:c>
    </x:row>
    <x:row r="282">
      <x:c r="A282" s="36" t="str">
        <x:v>10</x:v>
      </x:c>
      <x:c r="B282" s="36" t="str">
        <x:v>10</x:v>
      </x:c>
      <x:c r="C282" s="36" t="str">
        <x:v>9</x:v>
      </x:c>
      <x:c r="D282" s="36" t="str">
        <x:v>2</x:v>
      </x:c>
      <x:c r="E282" s="36" t="str">
        <x:v>0</x:v>
      </x:c>
      <x:c r="F282" s="36" t="str">
        <x:v>8</x:v>
      </x:c>
      <x:c r="G282" s="36" t="str">
        <x:v>18</x:v>
      </x:c>
      <x:c r="H282" s="36" t="str">
        <x:v>3</x:v>
      </x:c>
      <x:c r="I282" s="36" t="str">
        <x:v>3</x:v>
      </x:c>
      <x:c r="J282" s="36" t="str">
        <x:v>GP</x:v>
      </x:c>
      <x:c r="K282" s="36" t="str">
        <x:v>M</x:v>
      </x:c>
      <x:c r="L282" s="36" t="str">
        <x:v>R</x:v>
      </x:c>
      <x:c r="M282" s="36" t="str">
        <x:v>yes</x:v>
      </x:c>
      <x:c r="N282" s="36" t="n">
        <x:f>IF($J282="MS",1,0)</x:f>
        <x:v>0</x:v>
      </x:c>
      <x:c r="O282" s="36" t="n">
        <x:f>IF($K282="M",1,0)</x:f>
        <x:v>1</x:v>
      </x:c>
      <x:c r="P282" s="36" t="n">
        <x:f>IF($L282="U",1,0)</x:f>
        <x:v>0</x:v>
      </x:c>
      <x:c r="Q282" s="36" t="n">
        <x:f>IF($M282="yes",1,0)</x:f>
        <x:v>1</x:v>
      </x:c>
      <x:c r="R282" s="36" t="n">
        <x:f>'Coefficients'!$B$2+B282*'Coefficients'!$B$7+C282*'Coefficients'!$B$8+D282*'Coefficients'!$B$9+E282*'Coefficients'!$B$10+F282*'Coefficients'!$B$11+G282*'Coefficients'!$B$12+H282*'Coefficients'!$B$13+I282*'Coefficients'!$B$14+N282*'Coefficients'!$B$3+O282*'Coefficients'!$B$4+P282*'Coefficients'!$B$5+Q282*'Coefficients'!$B$6</x:f>
        <x:v>9.513617463112444</x:v>
      </x:c>
      <x:c r="S282" s="36" t="n">
        <x:f>A282-R282</x:f>
        <x:v>0.4863825368875556</x:v>
      </x:c>
      <x:c r="T282" s="36" t="n">
        <x:f>S282^2</x:f>
        <x:v>0.2365679721891744</x:v>
      </x:c>
      <x:c r="U282" s="36" t="n">
        <x:f>ABS(S282)</x:f>
        <x:v>0.4863825368875556</x:v>
      </x:c>
      <x:c r="V282" s="36" t="n">
        <x:f>(A282-AVERAGE($A$2:$A$650))^2</x:f>
        <x:v>3.6328712419961016</x:v>
      </x:c>
    </x:row>
    <x:row r="283">
      <x:c r="A283" s="36" t="str">
        <x:v>11</x:v>
      </x:c>
      <x:c r="B283" s="36" t="str">
        <x:v>11</x:v>
      </x:c>
      <x:c r="C283" s="36" t="str">
        <x:v>12</x:v>
      </x:c>
      <x:c r="D283" s="36" t="str">
        <x:v>1</x:v>
      </x:c>
      <x:c r="E283" s="36" t="str">
        <x:v>0</x:v>
      </x:c>
      <x:c r="F283" s="36" t="str">
        <x:v>0</x:v>
      </x:c>
      <x:c r="G283" s="36" t="str">
        <x:v>16</x:v>
      </x:c>
      <x:c r="H283" s="36" t="str">
        <x:v>0</x:v>
      </x:c>
      <x:c r="I283" s="36" t="str">
        <x:v>2</x:v>
      </x:c>
      <x:c r="J283" s="36" t="str">
        <x:v>GP</x:v>
      </x:c>
      <x:c r="K283" s="36" t="str">
        <x:v>M</x:v>
      </x:c>
      <x:c r="L283" s="36" t="str">
        <x:v>U</x:v>
      </x:c>
      <x:c r="M283" s="36" t="str">
        <x:v>yes</x:v>
      </x:c>
      <x:c r="N283" s="36" t="n">
        <x:f>IF($J283="MS",1,0)</x:f>
        <x:v>0</x:v>
      </x:c>
      <x:c r="O283" s="36" t="n">
        <x:f>IF($K283="M",1,0)</x:f>
        <x:v>1</x:v>
      </x:c>
      <x:c r="P283" s="36" t="n">
        <x:f>IF($L283="U",1,0)</x:f>
        <x:v>1</x:v>
      </x:c>
      <x:c r="Q283" s="36" t="n">
        <x:f>IF($M283="yes",1,0)</x:f>
        <x:v>1</x:v>
      </x:c>
      <x:c r="R283" s="36" t="n">
        <x:f>'Coefficients'!$B$2+B283*'Coefficients'!$B$7+C283*'Coefficients'!$B$8+D283*'Coefficients'!$B$9+E283*'Coefficients'!$B$10+F283*'Coefficients'!$B$11+G283*'Coefficients'!$B$12+H283*'Coefficients'!$B$13+I283*'Coefficients'!$B$14+N283*'Coefficients'!$B$3+O283*'Coefficients'!$B$4+P283*'Coefficients'!$B$5+Q283*'Coefficients'!$B$6</x:f>
        <x:v>12.267918194598655</x:v>
      </x:c>
      <x:c r="S283" s="36" t="n">
        <x:f>A283-R283</x:f>
        <x:v>-1.2679181945986553</x:v>
      </x:c>
      <x:c r="T283" s="36" t="n">
        <x:f>S283^2</x:f>
        <x:v>1.6076165481943134</x:v>
      </x:c>
      <x:c r="U283" s="36" t="n">
        <x:f>ABS(S283)</x:f>
        <x:v>1.2679181945986553</x:v>
      </x:c>
      <x:c r="V283" s="36" t="n">
        <x:f>(A283-AVERAGE($A$2:$A$650))^2</x:f>
        <x:v>0.82085275201151</x:v>
      </x:c>
    </x:row>
    <x:row r="284">
      <x:c r="A284" s="36" t="str">
        <x:v>7</x:v>
      </x:c>
      <x:c r="B284" s="36" t="str">
        <x:v>7</x:v>
      </x:c>
      <x:c r="C284" s="36" t="str">
        <x:v>8</x:v>
      </x:c>
      <x:c r="D284" s="36" t="str">
        <x:v>1</x:v>
      </x:c>
      <x:c r="E284" s="36" t="str">
        <x:v>0</x:v>
      </x:c>
      <x:c r="F284" s="36" t="str">
        <x:v>8</x:v>
      </x:c>
      <x:c r="G284" s="36" t="str">
        <x:v>18</x:v>
      </x:c>
      <x:c r="H284" s="36" t="str">
        <x:v>3</x:v>
      </x:c>
      <x:c r="I284" s="36" t="str">
        <x:v>2</x:v>
      </x:c>
      <x:c r="J284" s="36" t="str">
        <x:v>GP</x:v>
      </x:c>
      <x:c r="K284" s="36" t="str">
        <x:v>M</x:v>
      </x:c>
      <x:c r="L284" s="36" t="str">
        <x:v>U</x:v>
      </x:c>
      <x:c r="M284" s="36" t="str">
        <x:v>no</x:v>
      </x:c>
      <x:c r="N284" s="36" t="n">
        <x:f>IF($J284="MS",1,0)</x:f>
        <x:v>0</x:v>
      </x:c>
      <x:c r="O284" s="36" t="n">
        <x:f>IF($K284="M",1,0)</x:f>
        <x:v>1</x:v>
      </x:c>
      <x:c r="P284" s="36" t="n">
        <x:f>IF($L284="U",1,0)</x:f>
        <x:v>1</x:v>
      </x:c>
      <x:c r="Q284" s="36" t="n">
        <x:f>IF($M284="yes",1,0)</x:f>
        <x:v>0</x:v>
      </x:c>
      <x:c r="R284" s="36" t="n">
        <x:f>'Coefficients'!$B$2+B284*'Coefficients'!$B$7+C284*'Coefficients'!$B$8+D284*'Coefficients'!$B$9+E284*'Coefficients'!$B$10+F284*'Coefficients'!$B$11+G284*'Coefficients'!$B$12+H284*'Coefficients'!$B$13+I284*'Coefficients'!$B$14+N284*'Coefficients'!$B$3+O284*'Coefficients'!$B$4+P284*'Coefficients'!$B$5+Q284*'Coefficients'!$B$6</x:f>
        <x:v>8.08583699796452</x:v>
      </x:c>
      <x:c r="S284" s="36" t="n">
        <x:f>A284-R284</x:f>
        <x:v>-1.0858369979645204</x:v>
      </x:c>
      <x:c r="T284" s="36" t="n">
        <x:f>S284^2</x:f>
        <x:v>1.179041986148602</x:v>
      </x:c>
      <x:c r="U284" s="36" t="n">
        <x:f>ABS(S284)</x:f>
        <x:v>1.0858369979645204</x:v>
      </x:c>
      <x:c r="V284" s="36" t="n">
        <x:f>(A284-AVERAGE($A$2:$A$650))^2</x:f>
        <x:v>24.068926711949878</x:v>
      </x:c>
    </x:row>
    <x:row r="285">
      <x:c r="A285" s="36" t="str">
        <x:v>10</x:v>
      </x:c>
      <x:c r="B285" s="36" t="str">
        <x:v>9</x:v>
      </x:c>
      <x:c r="C285" s="36" t="str">
        <x:v>11</x:v>
      </x:c>
      <x:c r="D285" s="36" t="str">
        <x:v>2</x:v>
      </x:c>
      <x:c r="E285" s="36" t="str">
        <x:v>1</x:v>
      </x:c>
      <x:c r="F285" s="36" t="str">
        <x:v>4</x:v>
      </x:c>
      <x:c r="G285" s="36" t="str">
        <x:v>16</x:v>
      </x:c>
      <x:c r="H285" s="36" t="str">
        <x:v>3</x:v>
      </x:c>
      <x:c r="I285" s="36" t="str">
        <x:v>3</x:v>
      </x:c>
      <x:c r="J285" s="36" t="str">
        <x:v>GP</x:v>
      </x:c>
      <x:c r="K285" s="36" t="str">
        <x:v>M</x:v>
      </x:c>
      <x:c r="L285" s="36" t="str">
        <x:v>U</x:v>
      </x:c>
      <x:c r="M285" s="36" t="str">
        <x:v>yes</x:v>
      </x:c>
      <x:c r="N285" s="36" t="n">
        <x:f>IF($J285="MS",1,0)</x:f>
        <x:v>0</x:v>
      </x:c>
      <x:c r="O285" s="36" t="n">
        <x:f>IF($K285="M",1,0)</x:f>
        <x:v>1</x:v>
      </x:c>
      <x:c r="P285" s="36" t="n">
        <x:f>IF($L285="U",1,0)</x:f>
        <x:v>1</x:v>
      </x:c>
      <x:c r="Q285" s="36" t="n">
        <x:f>IF($M285="yes",1,0)</x:f>
        <x:v>1</x:v>
      </x:c>
      <x:c r="R285" s="36" t="n">
        <x:f>'Coefficients'!$B$2+B285*'Coefficients'!$B$7+C285*'Coefficients'!$B$8+D285*'Coefficients'!$B$9+E285*'Coefficients'!$B$10+F285*'Coefficients'!$B$11+G285*'Coefficients'!$B$12+H285*'Coefficients'!$B$13+I285*'Coefficients'!$B$14+N285*'Coefficients'!$B$3+O285*'Coefficients'!$B$4+P285*'Coefficients'!$B$5+Q285*'Coefficients'!$B$6</x:f>
        <x:v>10.895813738184538</x:v>
      </x:c>
      <x:c r="S285" s="36" t="n">
        <x:f>A285-R285</x:f>
        <x:v>-0.8958137381845379</x:v>
      </x:c>
      <x:c r="T285" s="36" t="n">
        <x:f>S285^2</x:f>
        <x:v>0.8024822535201558</x:v>
      </x:c>
      <x:c r="U285" s="36" t="n">
        <x:f>ABS(S285)</x:f>
        <x:v>0.8958137381845379</x:v>
      </x:c>
      <x:c r="V285" s="36" t="n">
        <x:f>(A285-AVERAGE($A$2:$A$650))^2</x:f>
        <x:v>3.6328712419961016</x:v>
      </x:c>
    </x:row>
    <x:row r="286">
      <x:c r="A286" s="36" t="str">
        <x:v>6</x:v>
      </x:c>
      <x:c r="B286" s="36" t="str">
        <x:v>7</x:v>
      </x:c>
      <x:c r="C286" s="36" t="str">
        <x:v>8</x:v>
      </x:c>
      <x:c r="D286" s="36" t="str">
        <x:v>1</x:v>
      </x:c>
      <x:c r="E286" s="36" t="str">
        <x:v>2</x:v>
      </x:c>
      <x:c r="F286" s="36" t="str">
        <x:v>4</x:v>
      </x:c>
      <x:c r="G286" s="36" t="str">
        <x:v>18</x:v>
      </x:c>
      <x:c r="H286" s="36" t="str">
        <x:v>2</x:v>
      </x:c>
      <x:c r="I286" s="36" t="str">
        <x:v>1</x:v>
      </x:c>
      <x:c r="J286" s="36" t="str">
        <x:v>GP</x:v>
      </x:c>
      <x:c r="K286" s="36" t="str">
        <x:v>M</x:v>
      </x:c>
      <x:c r="L286" s="36" t="str">
        <x:v>U</x:v>
      </x:c>
      <x:c r="M286" s="36" t="str">
        <x:v>no</x:v>
      </x:c>
      <x:c r="N286" s="36" t="n">
        <x:f>IF($J286="MS",1,0)</x:f>
        <x:v>0</x:v>
      </x:c>
      <x:c r="O286" s="36" t="n">
        <x:f>IF($K286="M",1,0)</x:f>
        <x:v>1</x:v>
      </x:c>
      <x:c r="P286" s="36" t="n">
        <x:f>IF($L286="U",1,0)</x:f>
        <x:v>1</x:v>
      </x:c>
      <x:c r="Q286" s="36" t="n">
        <x:f>IF($M286="yes",1,0)</x:f>
        <x:v>0</x:v>
      </x:c>
      <x:c r="R286" s="36" t="n">
        <x:f>'Coefficients'!$B$2+B286*'Coefficients'!$B$7+C286*'Coefficients'!$B$8+D286*'Coefficients'!$B$9+E286*'Coefficients'!$B$10+F286*'Coefficients'!$B$11+G286*'Coefficients'!$B$12+H286*'Coefficients'!$B$13+I286*'Coefficients'!$B$14+N286*'Coefficients'!$B$3+O286*'Coefficients'!$B$4+P286*'Coefficients'!$B$5+Q286*'Coefficients'!$B$6</x:f>
        <x:v>7.613969064366366</x:v>
      </x:c>
      <x:c r="S286" s="36" t="n">
        <x:f>A286-R286</x:f>
        <x:v>-1.6139690643663656</x:v>
      </x:c>
      <x:c r="T286" s="36" t="n">
        <x:f>S286^2</x:f>
        <x:v>2.6048961407316416</x:v>
      </x:c>
      <x:c r="U286" s="36" t="n">
        <x:f>ABS(S286)</x:f>
        <x:v>1.6139690643663656</x:v>
      </x:c>
      <x:c r="V286" s="36" t="n">
        <x:f>(A286-AVERAGE($A$2:$A$650))^2</x:f>
        <x:v>34.880945201934466</x:v>
      </x:c>
    </x:row>
    <x:row r="287">
      <x:c r="A287" s="36" t="str">
        <x:v>12</x:v>
      </x:c>
      <x:c r="B287" s="36" t="str">
        <x:v>14</x:v>
      </x:c>
      <x:c r="C287" s="36" t="str">
        <x:v>13</x:v>
      </x:c>
      <x:c r="D287" s="36" t="str">
        <x:v>1</x:v>
      </x:c>
      <x:c r="E287" s="36" t="str">
        <x:v>0</x:v>
      </x:c>
      <x:c r="F287" s="36" t="str">
        <x:v>2</x:v>
      </x:c>
      <x:c r="G287" s="36" t="str">
        <x:v>16</x:v>
      </x:c>
      <x:c r="H287" s="36" t="str">
        <x:v>2</x:v>
      </x:c>
      <x:c r="I287" s="36" t="str">
        <x:v>1</x:v>
      </x:c>
      <x:c r="J287" s="36" t="str">
        <x:v>GP</x:v>
      </x:c>
      <x:c r="K287" s="36" t="str">
        <x:v>M</x:v>
      </x:c>
      <x:c r="L287" s="36" t="str">
        <x:v>R</x:v>
      </x:c>
      <x:c r="M287" s="36" t="str">
        <x:v>yes</x:v>
      </x:c>
      <x:c r="N287" s="36" t="n">
        <x:f>IF($J287="MS",1,0)</x:f>
        <x:v>0</x:v>
      </x:c>
      <x:c r="O287" s="36" t="n">
        <x:f>IF($K287="M",1,0)</x:f>
        <x:v>1</x:v>
      </x:c>
      <x:c r="P287" s="36" t="n">
        <x:f>IF($L287="U",1,0)</x:f>
        <x:v>0</x:v>
      </x:c>
      <x:c r="Q287" s="36" t="n">
        <x:f>IF($M287="yes",1,0)</x:f>
        <x:v>1</x:v>
      </x:c>
      <x:c r="R287" s="36" t="n">
        <x:f>'Coefficients'!$B$2+B287*'Coefficients'!$B$7+C287*'Coefficients'!$B$8+D287*'Coefficients'!$B$9+E287*'Coefficients'!$B$10+F287*'Coefficients'!$B$11+G287*'Coefficients'!$B$12+H287*'Coefficients'!$B$13+I287*'Coefficients'!$B$14+N287*'Coefficients'!$B$3+O287*'Coefficients'!$B$4+P287*'Coefficients'!$B$5+Q287*'Coefficients'!$B$6</x:f>
        <x:v>13.34522451620315</x:v>
      </x:c>
      <x:c r="S287" s="36" t="n">
        <x:f>A287-R287</x:f>
        <x:v>-1.3452245162031495</x:v>
      </x:c>
      <x:c r="T287" s="36" t="n">
        <x:f>S287^2</x:f>
        <x:v>1.8096289989939978</x:v>
      </x:c>
      <x:c r="U287" s="36" t="n">
        <x:f>ABS(S287)</x:f>
        <x:v>1.3452245162031495</x:v>
      </x:c>
      <x:c r="V287" s="36" t="n">
        <x:f>(A287-AVERAGE($A$2:$A$650))^2</x:f>
        <x:v>0.008834262026918263</x:v>
      </x:c>
    </x:row>
    <x:row r="288">
      <x:c r="A288" s="36" t="str">
        <x:v>13</x:v>
      </x:c>
      <x:c r="B288" s="36" t="str">
        <x:v>12</x:v>
      </x:c>
      <x:c r="C288" s="36" t="str">
        <x:v>12</x:v>
      </x:c>
      <x:c r="D288" s="36" t="str">
        <x:v>1</x:v>
      </x:c>
      <x:c r="E288" s="36" t="str">
        <x:v>0</x:v>
      </x:c>
      <x:c r="F288" s="36" t="str">
        <x:v>0</x:v>
      </x:c>
      <x:c r="G288" s="36" t="str">
        <x:v>17</x:v>
      </x:c>
      <x:c r="H288" s="36" t="str">
        <x:v>2</x:v>
      </x:c>
      <x:c r="I288" s="36" t="str">
        <x:v>1</x:v>
      </x:c>
      <x:c r="J288" s="36" t="str">
        <x:v>GP</x:v>
      </x:c>
      <x:c r="K288" s="36" t="str">
        <x:v>M</x:v>
      </x:c>
      <x:c r="L288" s="36" t="str">
        <x:v>R</x:v>
      </x:c>
      <x:c r="M288" s="36" t="str">
        <x:v>yes</x:v>
      </x:c>
      <x:c r="N288" s="36" t="n">
        <x:f>IF($J288="MS",1,0)</x:f>
        <x:v>0</x:v>
      </x:c>
      <x:c r="O288" s="36" t="n">
        <x:f>IF($K288="M",1,0)</x:f>
        <x:v>1</x:v>
      </x:c>
      <x:c r="P288" s="36" t="n">
        <x:f>IF($L288="U",1,0)</x:f>
        <x:v>0</x:v>
      </x:c>
      <x:c r="Q288" s="36" t="n">
        <x:f>IF($M288="yes",1,0)</x:f>
        <x:v>1</x:v>
      </x:c>
      <x:c r="R288" s="36" t="n">
        <x:f>'Coefficients'!$B$2+B288*'Coefficients'!$B$7+C288*'Coefficients'!$B$8+D288*'Coefficients'!$B$9+E288*'Coefficients'!$B$10+F288*'Coefficients'!$B$11+G288*'Coefficients'!$B$12+H288*'Coefficients'!$B$13+I288*'Coefficients'!$B$14+N288*'Coefficients'!$B$3+O288*'Coefficients'!$B$4+P288*'Coefficients'!$B$5+Q288*'Coefficients'!$B$6</x:f>
        <x:v>12.198257480558047</x:v>
      </x:c>
      <x:c r="S288" s="36" t="n">
        <x:f>A288-R288</x:f>
        <x:v>0.8017425194419534</x:v>
      </x:c>
      <x:c r="T288" s="36" t="n">
        <x:f>S288^2</x:f>
        <x:v>0.642791067481131</x:v>
      </x:c>
      <x:c r="U288" s="36" t="n">
        <x:f>ABS(S288)</x:f>
        <x:v>0.8017425194419534</x:v>
      </x:c>
      <x:c r="V288" s="36" t="n">
        <x:f>(A288-AVERAGE($A$2:$A$650))^2</x:f>
        <x:v>1.1968157720423265</x:v>
      </x:c>
    </x:row>
    <x:row r="289">
      <x:c r="A289" s="36" t="str">
        <x:v>10</x:v>
      </x:c>
      <x:c r="B289" s="36" t="str">
        <x:v>9</x:v>
      </x:c>
      <x:c r="C289" s="36" t="str">
        <x:v>10</x:v>
      </x:c>
      <x:c r="D289" s="36" t="str">
        <x:v>1</x:v>
      </x:c>
      <x:c r="E289" s="36" t="str">
        <x:v>1</x:v>
      </x:c>
      <x:c r="F289" s="36" t="str">
        <x:v>0</x:v>
      </x:c>
      <x:c r="G289" s="36" t="str">
        <x:v>17</x:v>
      </x:c>
      <x:c r="H289" s="36" t="str">
        <x:v>1</x:v>
      </x:c>
      <x:c r="I289" s="36" t="str">
        <x:v>1</x:v>
      </x:c>
      <x:c r="J289" s="36" t="str">
        <x:v>GP</x:v>
      </x:c>
      <x:c r="K289" s="36" t="str">
        <x:v>M</x:v>
      </x:c>
      <x:c r="L289" s="36" t="str">
        <x:v>U</x:v>
      </x:c>
      <x:c r="M289" s="36" t="str">
        <x:v>yes</x:v>
      </x:c>
      <x:c r="N289" s="36" t="n">
        <x:f>IF($J289="MS",1,0)</x:f>
        <x:v>0</x:v>
      </x:c>
      <x:c r="O289" s="36" t="n">
        <x:f>IF($K289="M",1,0)</x:f>
        <x:v>1</x:v>
      </x:c>
      <x:c r="P289" s="36" t="n">
        <x:f>IF($L289="U",1,0)</x:f>
        <x:v>1</x:v>
      </x:c>
      <x:c r="Q289" s="36" t="n">
        <x:f>IF($M289="yes",1,0)</x:f>
        <x:v>1</x:v>
      </x:c>
      <x:c r="R289" s="36" t="n">
        <x:f>'Coefficients'!$B$2+B289*'Coefficients'!$B$7+C289*'Coefficients'!$B$8+D289*'Coefficients'!$B$9+E289*'Coefficients'!$B$10+F289*'Coefficients'!$B$11+G289*'Coefficients'!$B$12+H289*'Coefficients'!$B$13+I289*'Coefficients'!$B$14+N289*'Coefficients'!$B$3+O289*'Coefficients'!$B$4+P289*'Coefficients'!$B$5+Q289*'Coefficients'!$B$6</x:f>
        <x:v>9.98957513851555</x:v>
      </x:c>
      <x:c r="S289" s="36" t="n">
        <x:f>A289-R289</x:f>
        <x:v>0.010424861484450432</x:v>
      </x:c>
      <x:c r="T289" s="36" t="n">
        <x:f>S289^2</x:f>
        <x:v>0.00010867773696997806</x:v>
      </x:c>
      <x:c r="U289" s="36" t="n">
        <x:f>ABS(S289)</x:f>
        <x:v>0.010424861484450432</x:v>
      </x:c>
      <x:c r="V289" s="36" t="n">
        <x:f>(A289-AVERAGE($A$2:$A$650))^2</x:f>
        <x:v>3.6328712419961016</x:v>
      </x:c>
    </x:row>
    <x:row r="290">
      <x:c r="A290" s="36" t="str">
        <x:v>13</x:v>
      </x:c>
      <x:c r="B290" s="36" t="str">
        <x:v>12</x:v>
      </x:c>
      <x:c r="C290" s="36" t="str">
        <x:v>12</x:v>
      </x:c>
      <x:c r="D290" s="36" t="str">
        <x:v>2</x:v>
      </x:c>
      <x:c r="E290" s="36" t="str">
        <x:v>0</x:v>
      </x:c>
      <x:c r="F290" s="36" t="str">
        <x:v>2</x:v>
      </x:c>
      <x:c r="G290" s="36" t="str">
        <x:v>18</x:v>
      </x:c>
      <x:c r="H290" s="36" t="str">
        <x:v>2</x:v>
      </x:c>
      <x:c r="I290" s="36" t="str">
        <x:v>1</x:v>
      </x:c>
      <x:c r="J290" s="36" t="str">
        <x:v>GP</x:v>
      </x:c>
      <x:c r="K290" s="36" t="str">
        <x:v>F</x:v>
      </x:c>
      <x:c r="L290" s="36" t="str">
        <x:v>U</x:v>
      </x:c>
      <x:c r="M290" s="36" t="str">
        <x:v>yes</x:v>
      </x:c>
      <x:c r="N290" s="36" t="n">
        <x:f>IF($J290="MS",1,0)</x:f>
        <x:v>0</x:v>
      </x:c>
      <x:c r="O290" s="36" t="n">
        <x:f>IF($K290="M",1,0)</x:f>
        <x:v>0</x:v>
      </x:c>
      <x:c r="P290" s="36" t="n">
        <x:f>IF($L290="U",1,0)</x:f>
        <x:v>1</x:v>
      </x:c>
      <x:c r="Q290" s="36" t="n">
        <x:f>IF($M290="yes",1,0)</x:f>
        <x:v>1</x:v>
      </x:c>
      <x:c r="R290" s="36" t="n">
        <x:f>'Coefficients'!$B$2+B290*'Coefficients'!$B$7+C290*'Coefficients'!$B$8+D290*'Coefficients'!$B$9+E290*'Coefficients'!$B$10+F290*'Coefficients'!$B$11+G290*'Coefficients'!$B$12+H290*'Coefficients'!$B$13+I290*'Coefficients'!$B$14+N290*'Coefficients'!$B$3+O290*'Coefficients'!$B$4+P290*'Coefficients'!$B$5+Q290*'Coefficients'!$B$6</x:f>
        <x:v>12.620495623999195</x:v>
      </x:c>
      <x:c r="S290" s="36" t="n">
        <x:f>A290-R290</x:f>
        <x:v>0.37950437600080456</x:v>
      </x:c>
      <x:c r="T290" s="36" t="n">
        <x:f>S290^2</x:f>
        <x:v>0.14402357140376004</x:v>
      </x:c>
      <x:c r="U290" s="36" t="n">
        <x:f>ABS(S290)</x:f>
        <x:v>0.37950437600080456</x:v>
      </x:c>
      <x:c r="V290" s="36" t="n">
        <x:f>(A290-AVERAGE($A$2:$A$650))^2</x:f>
        <x:v>1.1968157720423265</x:v>
      </x:c>
    </x:row>
    <x:row r="291">
      <x:c r="A291" s="36" t="str">
        <x:v>17</x:v>
      </x:c>
      <x:c r="B291" s="36" t="str">
        <x:v>14</x:v>
      </x:c>
      <x:c r="C291" s="36" t="str">
        <x:v>15</x:v>
      </x:c>
      <x:c r="D291" s="36" t="str">
        <x:v>4</x:v>
      </x:c>
      <x:c r="E291" s="36" t="str">
        <x:v>0</x:v>
      </x:c>
      <x:c r="F291" s="36" t="str">
        <x:v>2</x:v>
      </x:c>
      <x:c r="G291" s="36" t="str">
        <x:v>17</x:v>
      </x:c>
      <x:c r="H291" s="36" t="str">
        <x:v>4</x:v>
      </x:c>
      <x:c r="I291" s="36" t="str">
        <x:v>2</x:v>
      </x:c>
      <x:c r="J291" s="36" t="str">
        <x:v>GP</x:v>
      </x:c>
      <x:c r="K291" s="36" t="str">
        <x:v>F</x:v>
      </x:c>
      <x:c r="L291" s="36" t="str">
        <x:v>U</x:v>
      </x:c>
      <x:c r="M291" s="36" t="str">
        <x:v>yes</x:v>
      </x:c>
      <x:c r="N291" s="36" t="n">
        <x:f>IF($J291="MS",1,0)</x:f>
        <x:v>0</x:v>
      </x:c>
      <x:c r="O291" s="36" t="n">
        <x:f>IF($K291="M",1,0)</x:f>
        <x:v>0</x:v>
      </x:c>
      <x:c r="P291" s="36" t="n">
        <x:f>IF($L291="U",1,0)</x:f>
        <x:v>1</x:v>
      </x:c>
      <x:c r="Q291" s="36" t="n">
        <x:f>IF($M291="yes",1,0)</x:f>
        <x:v>1</x:v>
      </x:c>
      <x:c r="R291" s="36" t="n">
        <x:f>'Coefficients'!$B$2+B291*'Coefficients'!$B$7+C291*'Coefficients'!$B$8+D291*'Coefficients'!$B$9+E291*'Coefficients'!$B$10+F291*'Coefficients'!$B$11+G291*'Coefficients'!$B$12+H291*'Coefficients'!$B$13+I291*'Coefficients'!$B$14+N291*'Coefficients'!$B$3+O291*'Coefficients'!$B$4+P291*'Coefficients'!$B$5+Q291*'Coefficients'!$B$6</x:f>
        <x:v>15.516261980293882</x:v>
      </x:c>
      <x:c r="S291" s="36" t="n">
        <x:f>A291-R291</x:f>
        <x:v>1.4837380197061183</x:v>
      </x:c>
      <x:c r="T291" s="36" t="n">
        <x:f>S291^2</x:f>
        <x:v>2.2014785111214334</x:v>
      </x:c>
      <x:c r="U291" s="36" t="n">
        <x:f>ABS(S291)</x:f>
        <x:v>1.4837380197061183</x:v>
      </x:c>
      <x:c r="V291" s="36" t="n">
        <x:f>(A291-AVERAGE($A$2:$A$650))^2</x:f>
        <x:v>25.94874181210396</x:v>
      </x:c>
    </x:row>
    <x:row r="292">
      <x:c r="A292" s="36" t="str">
        <x:v>11</x:v>
      </x:c>
      <x:c r="B292" s="36" t="str">
        <x:v>10</x:v>
      </x:c>
      <x:c r="C292" s="36" t="str">
        <x:v>10</x:v>
      </x:c>
      <x:c r="D292" s="36" t="str">
        <x:v>2</x:v>
      </x:c>
      <x:c r="E292" s="36" t="str">
        <x:v>0</x:v>
      </x:c>
      <x:c r="F292" s="36" t="str">
        <x:v>0</x:v>
      </x:c>
      <x:c r="G292" s="36" t="str">
        <x:v>19</x:v>
      </x:c>
      <x:c r="H292" s="36" t="str">
        <x:v>2</x:v>
      </x:c>
      <x:c r="I292" s="36" t="str">
        <x:v>2</x:v>
      </x:c>
      <x:c r="J292" s="36" t="str">
        <x:v>GP</x:v>
      </x:c>
      <x:c r="K292" s="36" t="str">
        <x:v>F</x:v>
      </x:c>
      <x:c r="L292" s="36" t="str">
        <x:v>U</x:v>
      </x:c>
      <x:c r="M292" s="36" t="str">
        <x:v>yes</x:v>
      </x:c>
      <x:c r="N292" s="36" t="n">
        <x:f>IF($J292="MS",1,0)</x:f>
        <x:v>0</x:v>
      </x:c>
      <x:c r="O292" s="36" t="n">
        <x:f>IF($K292="M",1,0)</x:f>
        <x:v>0</x:v>
      </x:c>
      <x:c r="P292" s="36" t="n">
        <x:f>IF($L292="U",1,0)</x:f>
        <x:v>1</x:v>
      </x:c>
      <x:c r="Q292" s="36" t="n">
        <x:f>IF($M292="yes",1,0)</x:f>
        <x:v>1</x:v>
      </x:c>
      <x:c r="R292" s="36" t="n">
        <x:f>'Coefficients'!$B$2+B292*'Coefficients'!$B$7+C292*'Coefficients'!$B$8+D292*'Coefficients'!$B$9+E292*'Coefficients'!$B$10+F292*'Coefficients'!$B$11+G292*'Coefficients'!$B$12+H292*'Coefficients'!$B$13+I292*'Coefficients'!$B$14+N292*'Coefficients'!$B$3+O292*'Coefficients'!$B$4+P292*'Coefficients'!$B$5+Q292*'Coefficients'!$B$6</x:f>
        <x:v>10.611472603170018</x:v>
      </x:c>
      <x:c r="S292" s="36" t="n">
        <x:f>A292-R292</x:f>
        <x:v>0.38852739682998205</x:v>
      </x:c>
      <x:c r="T292" s="36" t="n">
        <x:f>S292^2</x:f>
        <x:v>0.15095353808748235</x:v>
      </x:c>
      <x:c r="U292" s="36" t="n">
        <x:f>ABS(S292)</x:f>
        <x:v>0.38852739682998205</x:v>
      </x:c>
      <x:c r="V292" s="36" t="n">
        <x:f>(A292-AVERAGE($A$2:$A$650))^2</x:f>
        <x:v>0.82085275201151</x:v>
      </x:c>
    </x:row>
    <x:row r="293">
      <x:c r="A293" s="36" t="str">
        <x:v>11</x:v>
      </x:c>
      <x:c r="B293" s="36" t="str">
        <x:v>11</x:v>
      </x:c>
      <x:c r="C293" s="36" t="str">
        <x:v>10</x:v>
      </x:c>
      <x:c r="D293" s="36" t="str">
        <x:v>2</x:v>
      </x:c>
      <x:c r="E293" s="36" t="str">
        <x:v>1</x:v>
      </x:c>
      <x:c r="F293" s="36" t="str">
        <x:v>4</x:v>
      </x:c>
      <x:c r="G293" s="36" t="str">
        <x:v>18</x:v>
      </x:c>
      <x:c r="H293" s="36" t="str">
        <x:v>2</x:v>
      </x:c>
      <x:c r="I293" s="36" t="str">
        <x:v>1</x:v>
      </x:c>
      <x:c r="J293" s="36" t="str">
        <x:v>GP</x:v>
      </x:c>
      <x:c r="K293" s="36" t="str">
        <x:v>M</x:v>
      </x:c>
      <x:c r="L293" s="36" t="str">
        <x:v>U</x:v>
      </x:c>
      <x:c r="M293" s="36" t="str">
        <x:v>no</x:v>
      </x:c>
      <x:c r="N293" s="36" t="n">
        <x:f>IF($J293="MS",1,0)</x:f>
        <x:v>0</x:v>
      </x:c>
      <x:c r="O293" s="36" t="n">
        <x:f>IF($K293="M",1,0)</x:f>
        <x:v>1</x:v>
      </x:c>
      <x:c r="P293" s="36" t="n">
        <x:f>IF($L293="U",1,0)</x:f>
        <x:v>1</x:v>
      </x:c>
      <x:c r="Q293" s="36" t="n">
        <x:f>IF($M293="yes",1,0)</x:f>
        <x:v>0</x:v>
      </x:c>
      <x:c r="R293" s="36" t="n">
        <x:f>'Coefficients'!$B$2+B293*'Coefficients'!$B$7+C293*'Coefficients'!$B$8+D293*'Coefficients'!$B$9+E293*'Coefficients'!$B$10+F293*'Coefficients'!$B$11+G293*'Coefficients'!$B$12+H293*'Coefficients'!$B$13+I293*'Coefficients'!$B$14+N293*'Coefficients'!$B$3+O293*'Coefficients'!$B$4+P293*'Coefficients'!$B$5+Q293*'Coefficients'!$B$6</x:f>
        <x:v>10.173625241718716</x:v>
      </x:c>
      <x:c r="S293" s="36" t="n">
        <x:f>A293-R293</x:f>
        <x:v>0.8263747582812844</x:v>
      </x:c>
      <x:c r="T293" s="36" t="n">
        <x:f>S293^2</x:f>
        <x:v>0.6828952411244512</x:v>
      </x:c>
      <x:c r="U293" s="36" t="n">
        <x:f>ABS(S293)</x:f>
        <x:v>0.8263747582812844</x:v>
      </x:c>
      <x:c r="V293" s="36" t="n">
        <x:f>(A293-AVERAGE($A$2:$A$650))^2</x:f>
        <x:v>0.82085275201151</x:v>
      </x:c>
    </x:row>
    <x:row r="294">
      <x:c r="A294" s="36" t="str">
        <x:v>14</x:v>
      </x:c>
      <x:c r="B294" s="36" t="str">
        <x:v>11</x:v>
      </x:c>
      <x:c r="C294" s="36" t="str">
        <x:v>12</x:v>
      </x:c>
      <x:c r="D294" s="36" t="str">
        <x:v>3</x:v>
      </x:c>
      <x:c r="E294" s="36" t="str">
        <x:v>0</x:v>
      </x:c>
      <x:c r="F294" s="36" t="str">
        <x:v>2</x:v>
      </x:c>
      <x:c r="G294" s="36" t="str">
        <x:v>17</x:v>
      </x:c>
      <x:c r="H294" s="36" t="str">
        <x:v>4</x:v>
      </x:c>
      <x:c r="I294" s="36" t="str">
        <x:v>2</x:v>
      </x:c>
      <x:c r="J294" s="36" t="str">
        <x:v>GP</x:v>
      </x:c>
      <x:c r="K294" s="36" t="str">
        <x:v>F</x:v>
      </x:c>
      <x:c r="L294" s="36" t="str">
        <x:v>R</x:v>
      </x:c>
      <x:c r="M294" s="36" t="str">
        <x:v>yes</x:v>
      </x:c>
      <x:c r="N294" s="36" t="n">
        <x:f>IF($J294="MS",1,0)</x:f>
        <x:v>0</x:v>
      </x:c>
      <x:c r="O294" s="36" t="n">
        <x:f>IF($K294="M",1,0)</x:f>
        <x:v>0</x:v>
      </x:c>
      <x:c r="P294" s="36" t="n">
        <x:f>IF($L294="U",1,0)</x:f>
        <x:v>0</x:v>
      </x:c>
      <x:c r="Q294" s="36" t="n">
        <x:f>IF($M294="yes",1,0)</x:f>
        <x:v>1</x:v>
      </x:c>
      <x:c r="R294" s="36" t="n">
        <x:f>'Coefficients'!$B$2+B294*'Coefficients'!$B$7+C294*'Coefficients'!$B$8+D294*'Coefficients'!$B$9+E294*'Coefficients'!$B$10+F294*'Coefficients'!$B$11+G294*'Coefficients'!$B$12+H294*'Coefficients'!$B$13+I294*'Coefficients'!$B$14+N294*'Coefficients'!$B$3+O294*'Coefficients'!$B$4+P294*'Coefficients'!$B$5+Q294*'Coefficients'!$B$6</x:f>
        <x:v>12.318833150357035</x:v>
      </x:c>
      <x:c r="S294" s="36" t="n">
        <x:f>A294-R294</x:f>
        <x:v>1.681166849642965</x:v>
      </x:c>
      <x:c r="T294" s="36" t="n">
        <x:f>S294^2</x:f>
        <x:v>2.826321976338452</x:v>
      </x:c>
      <x:c r="U294" s="36" t="n">
        <x:f>ABS(S294)</x:f>
        <x:v>1.681166849642965</x:v>
      </x:c>
      <x:c r="V294" s="36" t="n">
        <x:f>(A294-AVERAGE($A$2:$A$650))^2</x:f>
        <x:v>4.384797282057735</x:v>
      </x:c>
    </x:row>
    <x:row r="295">
      <x:c r="A295" s="36" t="str">
        <x:v>14</x:v>
      </x:c>
      <x:c r="B295" s="36" t="str">
        <x:v>11</x:v>
      </x:c>
      <x:c r="C295" s="36" t="str">
        <x:v>12</x:v>
      </x:c>
      <x:c r="D295" s="36" t="str">
        <x:v>3</x:v>
      </x:c>
      <x:c r="E295" s="36" t="str">
        <x:v>0</x:v>
      </x:c>
      <x:c r="F295" s="36" t="str">
        <x:v>4</x:v>
      </x:c>
      <x:c r="G295" s="36" t="str">
        <x:v>18</x:v>
      </x:c>
      <x:c r="H295" s="36" t="str">
        <x:v>1</x:v>
      </x:c>
      <x:c r="I295" s="36" t="str">
        <x:v>1</x:v>
      </x:c>
      <x:c r="J295" s="36" t="str">
        <x:v>GP</x:v>
      </x:c>
      <x:c r="K295" s="36" t="str">
        <x:v>F</x:v>
      </x:c>
      <x:c r="L295" s="36" t="str">
        <x:v>U</x:v>
      </x:c>
      <x:c r="M295" s="36" t="str">
        <x:v>yes</x:v>
      </x:c>
      <x:c r="N295" s="36" t="n">
        <x:f>IF($J295="MS",1,0)</x:f>
        <x:v>0</x:v>
      </x:c>
      <x:c r="O295" s="36" t="n">
        <x:f>IF($K295="M",1,0)</x:f>
        <x:v>0</x:v>
      </x:c>
      <x:c r="P295" s="36" t="n">
        <x:f>IF($L295="U",1,0)</x:f>
        <x:v>1</x:v>
      </x:c>
      <x:c r="Q295" s="36" t="n">
        <x:f>IF($M295="yes",1,0)</x:f>
        <x:v>1</x:v>
      </x:c>
      <x:c r="R295" s="36" t="n">
        <x:f>'Coefficients'!$B$2+B295*'Coefficients'!$B$7+C295*'Coefficients'!$B$8+D295*'Coefficients'!$B$9+E295*'Coefficients'!$B$10+F295*'Coefficients'!$B$11+G295*'Coefficients'!$B$12+H295*'Coefficients'!$B$13+I295*'Coefficients'!$B$14+N295*'Coefficients'!$B$3+O295*'Coefficients'!$B$4+P295*'Coefficients'!$B$5+Q295*'Coefficients'!$B$6</x:f>
        <x:v>12.637537249014501</x:v>
      </x:c>
      <x:c r="S295" s="36" t="n">
        <x:f>A295-R295</x:f>
        <x:v>1.3624627509854985</x:v>
      </x:c>
      <x:c r="T295" s="36" t="n">
        <x:f>S295^2</x:f>
        <x:v>1.8563047478229726</x:v>
      </x:c>
      <x:c r="U295" s="36" t="n">
        <x:f>ABS(S295)</x:f>
        <x:v>1.3624627509854985</x:v>
      </x:c>
      <x:c r="V295" s="36" t="n">
        <x:f>(A295-AVERAGE($A$2:$A$650))^2</x:f>
        <x:v>4.384797282057735</x:v>
      </x:c>
    </x:row>
    <x:row r="296">
      <x:c r="A296" s="36" t="str">
        <x:v>13</x:v>
      </x:c>
      <x:c r="B296" s="36" t="str">
        <x:v>11</x:v>
      </x:c>
      <x:c r="C296" s="36" t="str">
        <x:v>11</x:v>
      </x:c>
      <x:c r="D296" s="36" t="str">
        <x:v>2</x:v>
      </x:c>
      <x:c r="E296" s="36" t="str">
        <x:v>0</x:v>
      </x:c>
      <x:c r="F296" s="36" t="str">
        <x:v>4</x:v>
      </x:c>
      <x:c r="G296" s="36" t="str">
        <x:v>18</x:v>
      </x:c>
      <x:c r="H296" s="36" t="str">
        <x:v>2</x:v>
      </x:c>
      <x:c r="I296" s="36" t="str">
        <x:v>2</x:v>
      </x:c>
      <x:c r="J296" s="36" t="str">
        <x:v>GP</x:v>
      </x:c>
      <x:c r="K296" s="36" t="str">
        <x:v>F</x:v>
      </x:c>
      <x:c r="L296" s="36" t="str">
        <x:v>R</x:v>
      </x:c>
      <x:c r="M296" s="36" t="str">
        <x:v>yes</x:v>
      </x:c>
      <x:c r="N296" s="36" t="n">
        <x:f>IF($J296="MS",1,0)</x:f>
        <x:v>0</x:v>
      </x:c>
      <x:c r="O296" s="36" t="n">
        <x:f>IF($K296="M",1,0)</x:f>
        <x:v>0</x:v>
      </x:c>
      <x:c r="P296" s="36" t="n">
        <x:f>IF($L296="U",1,0)</x:f>
        <x:v>0</x:v>
      </x:c>
      <x:c r="Q296" s="36" t="n">
        <x:f>IF($M296="yes",1,0)</x:f>
        <x:v>1</x:v>
      </x:c>
      <x:c r="R296" s="36" t="n">
        <x:f>'Coefficients'!$B$2+B296*'Coefficients'!$B$7+C296*'Coefficients'!$B$8+D296*'Coefficients'!$B$9+E296*'Coefficients'!$B$10+F296*'Coefficients'!$B$11+G296*'Coefficients'!$B$12+H296*'Coefficients'!$B$13+I296*'Coefficients'!$B$14+N296*'Coefficients'!$B$3+O296*'Coefficients'!$B$4+P296*'Coefficients'!$B$5+Q296*'Coefficients'!$B$6</x:f>
        <x:v>11.555773680546135</x:v>
      </x:c>
      <x:c r="S296" s="36" t="n">
        <x:f>A296-R296</x:f>
        <x:v>1.4442263194538647</x:v>
      </x:c>
      <x:c r="T296" s="36" t="n">
        <x:f>S296^2</x:f>
        <x:v>2.0857896618032563</x:v>
      </x:c>
      <x:c r="U296" s="36" t="n">
        <x:f>ABS(S296)</x:f>
        <x:v>1.4442263194538647</x:v>
      </x:c>
      <x:c r="V296" s="36" t="n">
        <x:f>(A296-AVERAGE($A$2:$A$650))^2</x:f>
        <x:v>1.1968157720423265</x:v>
      </x:c>
    </x:row>
    <x:row r="297">
      <x:c r="A297" s="36" t="str">
        <x:v>14</x:v>
      </x:c>
      <x:c r="B297" s="36" t="str">
        <x:v>11</x:v>
      </x:c>
      <x:c r="C297" s="36" t="str">
        <x:v>13</x:v>
      </x:c>
      <x:c r="D297" s="36" t="str">
        <x:v>2</x:v>
      </x:c>
      <x:c r="E297" s="36" t="str">
        <x:v>0</x:v>
      </x:c>
      <x:c r="F297" s="36" t="str">
        <x:v>4</x:v>
      </x:c>
      <x:c r="G297" s="36" t="str">
        <x:v>19</x:v>
      </x:c>
      <x:c r="H297" s="36" t="str">
        <x:v>4</x:v>
      </x:c>
      <x:c r="I297" s="36" t="str">
        <x:v>3</x:v>
      </x:c>
      <x:c r="J297" s="36" t="str">
        <x:v>GP</x:v>
      </x:c>
      <x:c r="K297" s="36" t="str">
        <x:v>M</x:v>
      </x:c>
      <x:c r="L297" s="36" t="str">
        <x:v>U</x:v>
      </x:c>
      <x:c r="M297" s="36" t="str">
        <x:v>yes</x:v>
      </x:c>
      <x:c r="N297" s="36" t="n">
        <x:f>IF($J297="MS",1,0)</x:f>
        <x:v>0</x:v>
      </x:c>
      <x:c r="O297" s="36" t="n">
        <x:f>IF($K297="M",1,0)</x:f>
        <x:v>1</x:v>
      </x:c>
      <x:c r="P297" s="36" t="n">
        <x:f>IF($L297="U",1,0)</x:f>
        <x:v>1</x:v>
      </x:c>
      <x:c r="Q297" s="36" t="n">
        <x:f>IF($M297="yes",1,0)</x:f>
        <x:v>1</x:v>
      </x:c>
      <x:c r="R297" s="36" t="n">
        <x:f>'Coefficients'!$B$2+B297*'Coefficients'!$B$7+C297*'Coefficients'!$B$8+D297*'Coefficients'!$B$9+E297*'Coefficients'!$B$10+F297*'Coefficients'!$B$11+G297*'Coefficients'!$B$12+H297*'Coefficients'!$B$13+I297*'Coefficients'!$B$14+N297*'Coefficients'!$B$3+O297*'Coefficients'!$B$4+P297*'Coefficients'!$B$5+Q297*'Coefficients'!$B$6</x:f>
        <x:v>13.174102611884848</x:v>
      </x:c>
      <x:c r="S297" s="36" t="n">
        <x:f>A297-R297</x:f>
        <x:v>0.8258973881151519</x:v>
      </x:c>
      <x:c r="T297" s="36" t="n">
        <x:f>S297^2</x:f>
        <x:v>0.6821064956954298</x:v>
      </x:c>
      <x:c r="U297" s="36" t="n">
        <x:f>ABS(S297)</x:f>
        <x:v>0.8258973881151519</x:v>
      </x:c>
      <x:c r="V297" s="36" t="n">
        <x:f>(A297-AVERAGE($A$2:$A$650))^2</x:f>
        <x:v>4.384797282057735</x:v>
      </x:c>
    </x:row>
    <x:row r="298">
      <x:c r="A298" s="36" t="str">
        <x:v>16</x:v>
      </x:c>
      <x:c r="B298" s="36" t="str">
        <x:v>16</x:v>
      </x:c>
      <x:c r="C298" s="36" t="str">
        <x:v>16</x:v>
      </x:c>
      <x:c r="D298" s="36" t="str">
        <x:v>2</x:v>
      </x:c>
      <x:c r="E298" s="36" t="str">
        <x:v>0</x:v>
      </x:c>
      <x:c r="F298" s="36" t="str">
        <x:v>2</x:v>
      </x:c>
      <x:c r="G298" s="36" t="str">
        <x:v>18</x:v>
      </x:c>
      <x:c r="H298" s="36" t="str">
        <x:v>2</x:v>
      </x:c>
      <x:c r="I298" s="36" t="str">
        <x:v>1</x:v>
      </x:c>
      <x:c r="J298" s="36" t="str">
        <x:v>GP</x:v>
      </x:c>
      <x:c r="K298" s="36" t="str">
        <x:v>M</x:v>
      </x:c>
      <x:c r="L298" s="36" t="str">
        <x:v>U</x:v>
      </x:c>
      <x:c r="M298" s="36" t="str">
        <x:v>yes</x:v>
      </x:c>
      <x:c r="N298" s="36" t="n">
        <x:f>IF($J298="MS",1,0)</x:f>
        <x:v>0</x:v>
      </x:c>
      <x:c r="O298" s="36" t="n">
        <x:f>IF($K298="M",1,0)</x:f>
        <x:v>1</x:v>
      </x:c>
      <x:c r="P298" s="36" t="n">
        <x:f>IF($L298="U",1,0)</x:f>
        <x:v>1</x:v>
      </x:c>
      <x:c r="Q298" s="36" t="n">
        <x:f>IF($M298="yes",1,0)</x:f>
        <x:v>1</x:v>
      </x:c>
      <x:c r="R298" s="36" t="n">
        <x:f>'Coefficients'!$B$2+B298*'Coefficients'!$B$7+C298*'Coefficients'!$B$8+D298*'Coefficients'!$B$9+E298*'Coefficients'!$B$10+F298*'Coefficients'!$B$11+G298*'Coefficients'!$B$12+H298*'Coefficients'!$B$13+I298*'Coefficients'!$B$14+N298*'Coefficients'!$B$3+O298*'Coefficients'!$B$4+P298*'Coefficients'!$B$5+Q298*'Coefficients'!$B$6</x:f>
        <x:v>16.473489174917805</x:v>
      </x:c>
      <x:c r="S298" s="36" t="n">
        <x:f>A298-R298</x:f>
        <x:v>-0.4734891749178054</x:v>
      </x:c>
      <x:c r="T298" s="36" t="n">
        <x:f>S298^2</x:f>
        <x:v>0.22419199876434412</x:v>
      </x:c>
      <x:c r="U298" s="36" t="n">
        <x:f>ABS(S298)</x:f>
        <x:v>0.4734891749178054</x:v>
      </x:c>
      <x:c r="V298" s="36" t="n">
        <x:f>(A298-AVERAGE($A$2:$A$650))^2</x:f>
        <x:v>16.760760302088553</x:v>
      </x:c>
    </x:row>
    <x:row r="299">
      <x:c r="A299" s="36" t="str">
        <x:v>10</x:v>
      </x:c>
      <x:c r="B299" s="36" t="str">
        <x:v>9</x:v>
      </x:c>
      <x:c r="C299" s="36" t="str">
        <x:v>10</x:v>
      </x:c>
      <x:c r="D299" s="36" t="str">
        <x:v>1</x:v>
      </x:c>
      <x:c r="E299" s="36" t="str">
        <x:v>0</x:v>
      </x:c>
      <x:c r="F299" s="36" t="str">
        <x:v>0</x:v>
      </x:c>
      <x:c r="G299" s="36" t="str">
        <x:v>17</x:v>
      </x:c>
      <x:c r="H299" s="36" t="str">
        <x:v>2</x:v>
      </x:c>
      <x:c r="I299" s="36" t="str">
        <x:v>2</x:v>
      </x:c>
      <x:c r="J299" s="36" t="str">
        <x:v>GP</x:v>
      </x:c>
      <x:c r="K299" s="36" t="str">
        <x:v>M</x:v>
      </x:c>
      <x:c r="L299" s="36" t="str">
        <x:v>R</x:v>
      </x:c>
      <x:c r="M299" s="36" t="str">
        <x:v>no</x:v>
      </x:c>
      <x:c r="N299" s="36" t="n">
        <x:f>IF($J299="MS",1,0)</x:f>
        <x:v>0</x:v>
      </x:c>
      <x:c r="O299" s="36" t="n">
        <x:f>IF($K299="M",1,0)</x:f>
        <x:v>1</x:v>
      </x:c>
      <x:c r="P299" s="36" t="n">
        <x:f>IF($L299="U",1,0)</x:f>
        <x:v>0</x:v>
      </x:c>
      <x:c r="Q299" s="36" t="n">
        <x:f>IF($M299="yes",1,0)</x:f>
        <x:v>0</x:v>
      </x:c>
      <x:c r="R299" s="36" t="n">
        <x:f>'Coefficients'!$B$2+B299*'Coefficients'!$B$7+C299*'Coefficients'!$B$8+D299*'Coefficients'!$B$9+E299*'Coefficients'!$B$10+F299*'Coefficients'!$B$11+G299*'Coefficients'!$B$12+H299*'Coefficients'!$B$13+I299*'Coefficients'!$B$14+N299*'Coefficients'!$B$3+O299*'Coefficients'!$B$4+P299*'Coefficients'!$B$5+Q299*'Coefficients'!$B$6</x:f>
        <x:v>9.87622456242396</x:v>
      </x:c>
      <x:c r="S299" s="36" t="n">
        <x:f>A299-R299</x:f>
        <x:v>0.1237754375760396</x:v>
      </x:c>
      <x:c r="T299" s="36" t="n">
        <x:f>S299^2</x:f>
        <x:v>0.015320358947140074</x:v>
      </x:c>
      <x:c r="U299" s="36" t="n">
        <x:f>ABS(S299)</x:f>
        <x:v>0.1237754375760396</x:v>
      </x:c>
      <x:c r="V299" s="36" t="n">
        <x:f>(A299-AVERAGE($A$2:$A$650))^2</x:f>
        <x:v>3.6328712419961016</x:v>
      </x:c>
    </x:row>
    <x:row r="300">
      <x:c r="A300" s="36" t="str">
        <x:v>12</x:v>
      </x:c>
      <x:c r="B300" s="36" t="str">
        <x:v>10</x:v>
      </x:c>
      <x:c r="C300" s="36" t="str">
        <x:v>11</x:v>
      </x:c>
      <x:c r="D300" s="36" t="str">
        <x:v>4</x:v>
      </x:c>
      <x:c r="E300" s="36" t="str">
        <x:v>0</x:v>
      </x:c>
      <x:c r="F300" s="36" t="str">
        <x:v>2</x:v>
      </x:c>
      <x:c r="G300" s="36" t="str">
        <x:v>17</x:v>
      </x:c>
      <x:c r="H300" s="36" t="str">
        <x:v>2</x:v>
      </x:c>
      <x:c r="I300" s="36" t="str">
        <x:v>2</x:v>
      </x:c>
      <x:c r="J300" s="36" t="str">
        <x:v>GP</x:v>
      </x:c>
      <x:c r="K300" s="36" t="str">
        <x:v>F</x:v>
      </x:c>
      <x:c r="L300" s="36" t="str">
        <x:v>U</x:v>
      </x:c>
      <x:c r="M300" s="36" t="str">
        <x:v>yes</x:v>
      </x:c>
      <x:c r="N300" s="36" t="n">
        <x:f>IF($J300="MS",1,0)</x:f>
        <x:v>0</x:v>
      </x:c>
      <x:c r="O300" s="36" t="n">
        <x:f>IF($K300="M",1,0)</x:f>
        <x:v>0</x:v>
      </x:c>
      <x:c r="P300" s="36" t="n">
        <x:f>IF($L300="U",1,0)</x:f>
        <x:v>1</x:v>
      </x:c>
      <x:c r="Q300" s="36" t="n">
        <x:f>IF($M300="yes",1,0)</x:f>
        <x:v>1</x:v>
      </x:c>
      <x:c r="R300" s="36" t="n">
        <x:f>'Coefficients'!$B$2+B300*'Coefficients'!$B$7+C300*'Coefficients'!$B$8+D300*'Coefficients'!$B$9+E300*'Coefficients'!$B$10+F300*'Coefficients'!$B$11+G300*'Coefficients'!$B$12+H300*'Coefficients'!$B$13+I300*'Coefficients'!$B$14+N300*'Coefficients'!$B$3+O300*'Coefficients'!$B$4+P300*'Coefficients'!$B$5+Q300*'Coefficients'!$B$6</x:f>
        <x:v>11.58168322256142</x:v>
      </x:c>
      <x:c r="S300" s="36" t="n">
        <x:f>A300-R300</x:f>
        <x:v>0.4183167774385801</x:v>
      </x:c>
      <x:c r="T300" s="36" t="n">
        <x:f>S300^2</x:f>
        <x:v>0.17498892628659854</x:v>
      </x:c>
      <x:c r="U300" s="36" t="n">
        <x:f>ABS(S300)</x:f>
        <x:v>0.4183167774385801</x:v>
      </x:c>
      <x:c r="V300" s="36" t="n">
        <x:f>(A300-AVERAGE($A$2:$A$650))^2</x:f>
        <x:v>0.008834262026918263</x:v>
      </x:c>
    </x:row>
    <x:row r="301">
      <x:c r="A301" s="36" t="str">
        <x:v>12</x:v>
      </x:c>
      <x:c r="B301" s="36" t="str">
        <x:v>10</x:v>
      </x:c>
      <x:c r="C301" s="36" t="str">
        <x:v>12</x:v>
      </x:c>
      <x:c r="D301" s="36" t="str">
        <x:v>2</x:v>
      </x:c>
      <x:c r="E301" s="36" t="str">
        <x:v>0</x:v>
      </x:c>
      <x:c r="F301" s="36" t="str">
        <x:v>8</x:v>
      </x:c>
      <x:c r="G301" s="36" t="str">
        <x:v>20</x:v>
      </x:c>
      <x:c r="H301" s="36" t="str">
        <x:v>2</x:v>
      </x:c>
      <x:c r="I301" s="36" t="str">
        <x:v>1</x:v>
      </x:c>
      <x:c r="J301" s="36" t="str">
        <x:v>GP</x:v>
      </x:c>
      <x:c r="K301" s="36" t="str">
        <x:v>F</x:v>
      </x:c>
      <x:c r="L301" s="36" t="str">
        <x:v>R</x:v>
      </x:c>
      <x:c r="M301" s="36" t="str">
        <x:v>no</x:v>
      </x:c>
      <x:c r="N301" s="36" t="n">
        <x:f>IF($J301="MS",1,0)</x:f>
        <x:v>0</x:v>
      </x:c>
      <x:c r="O301" s="36" t="n">
        <x:f>IF($K301="M",1,0)</x:f>
        <x:v>0</x:v>
      </x:c>
      <x:c r="P301" s="36" t="n">
        <x:f>IF($L301="U",1,0)</x:f>
        <x:v>0</x:v>
      </x:c>
      <x:c r="Q301" s="36" t="n">
        <x:f>IF($M301="yes",1,0)</x:f>
        <x:v>0</x:v>
      </x:c>
      <x:c r="R301" s="36" t="n">
        <x:f>'Coefficients'!$B$2+B301*'Coefficients'!$B$7+C301*'Coefficients'!$B$8+D301*'Coefficients'!$B$9+E301*'Coefficients'!$B$10+F301*'Coefficients'!$B$11+G301*'Coefficients'!$B$12+H301*'Coefficients'!$B$13+I301*'Coefficients'!$B$14+N301*'Coefficients'!$B$3+O301*'Coefficients'!$B$4+P301*'Coefficients'!$B$5+Q301*'Coefficients'!$B$6</x:f>
        <x:v>12.234292845865243</x:v>
      </x:c>
      <x:c r="S301" s="36" t="n">
        <x:f>A301-R301</x:f>
        <x:v>-0.23429284586524268</x:v>
      </x:c>
      <x:c r="T301" s="36" t="n">
        <x:f>S301^2</x:f>
        <x:v>0.05489313762363437</x:v>
      </x:c>
      <x:c r="U301" s="36" t="n">
        <x:f>ABS(S301)</x:f>
        <x:v>0.23429284586524268</x:v>
      </x:c>
      <x:c r="V301" s="36" t="n">
        <x:f>(A301-AVERAGE($A$2:$A$650))^2</x:f>
        <x:v>0.008834262026918263</x:v>
      </x:c>
    </x:row>
    <x:row r="302">
      <x:c r="A302" s="36" t="str">
        <x:v>15</x:v>
      </x:c>
      <x:c r="B302" s="36" t="str">
        <x:v>15</x:v>
      </x:c>
      <x:c r="C302" s="36" t="str">
        <x:v>15</x:v>
      </x:c>
      <x:c r="D302" s="36" t="str">
        <x:v>2</x:v>
      </x:c>
      <x:c r="E302" s="36" t="str">
        <x:v>0</x:v>
      </x:c>
      <x:c r="F302" s="36" t="str">
        <x:v>2</x:v>
      </x:c>
      <x:c r="G302" s="36" t="str">
        <x:v>18</x:v>
      </x:c>
      <x:c r="H302" s="36" t="str">
        <x:v>4</x:v>
      </x:c>
      <x:c r="I302" s="36" t="str">
        <x:v>3</x:v>
      </x:c>
      <x:c r="J302" s="36" t="str">
        <x:v>GP</x:v>
      </x:c>
      <x:c r="K302" s="36" t="str">
        <x:v>F</x:v>
      </x:c>
      <x:c r="L302" s="36" t="str">
        <x:v>U</x:v>
      </x:c>
      <x:c r="M302" s="36" t="str">
        <x:v>yes</x:v>
      </x:c>
      <x:c r="N302" s="36" t="n">
        <x:f>IF($J302="MS",1,0)</x:f>
        <x:v>0</x:v>
      </x:c>
      <x:c r="O302" s="36" t="n">
        <x:f>IF($K302="M",1,0)</x:f>
        <x:v>0</x:v>
      </x:c>
      <x:c r="P302" s="36" t="n">
        <x:f>IF($L302="U",1,0)</x:f>
        <x:v>1</x:v>
      </x:c>
      <x:c r="Q302" s="36" t="n">
        <x:f>IF($M302="yes",1,0)</x:f>
        <x:v>1</x:v>
      </x:c>
      <x:c r="R302" s="36" t="n">
        <x:f>'Coefficients'!$B$2+B302*'Coefficients'!$B$7+C302*'Coefficients'!$B$8+D302*'Coefficients'!$B$9+E302*'Coefficients'!$B$10+F302*'Coefficients'!$B$11+G302*'Coefficients'!$B$12+H302*'Coefficients'!$B$13+I302*'Coefficients'!$B$14+N302*'Coefficients'!$B$3+O302*'Coefficients'!$B$4+P302*'Coefficients'!$B$5+Q302*'Coefficients'!$B$6</x:f>
        <x:v>15.578861775098716</x:v>
      </x:c>
      <x:c r="S302" s="36" t="n">
        <x:f>A302-R302</x:f>
        <x:v>-0.5788617750987157</x:v>
      </x:c>
      <x:c r="T302" s="36" t="n">
        <x:f>S302^2</x:f>
        <x:v>0.33508095467043614</x:v>
      </x:c>
      <x:c r="U302" s="36" t="n">
        <x:f>ABS(S302)</x:f>
        <x:v>0.5788617750987157</x:v>
      </x:c>
      <x:c r="V302" s="36" t="n">
        <x:f>(A302-AVERAGE($A$2:$A$650))^2</x:f>
        <x:v>9.572778792073143</x:v>
      </x:c>
    </x:row>
    <x:row r="303">
      <x:c r="A303" s="36" t="str">
        <x:v>11</x:v>
      </x:c>
      <x:c r="B303" s="36" t="str">
        <x:v>10</x:v>
      </x:c>
      <x:c r="C303" s="36" t="str">
        <x:v>10</x:v>
      </x:c>
      <x:c r="D303" s="36" t="str">
        <x:v>2</x:v>
      </x:c>
      <x:c r="E303" s="36" t="str">
        <x:v>0</x:v>
      </x:c>
      <x:c r="F303" s="36" t="str">
        <x:v>2</x:v>
      </x:c>
      <x:c r="G303" s="36" t="str">
        <x:v>18</x:v>
      </x:c>
      <x:c r="H303" s="36" t="str">
        <x:v>4</x:v>
      </x:c>
      <x:c r="I303" s="36" t="str">
        <x:v>3</x:v>
      </x:c>
      <x:c r="J303" s="36" t="str">
        <x:v>GP</x:v>
      </x:c>
      <x:c r="K303" s="36" t="str">
        <x:v>M</x:v>
      </x:c>
      <x:c r="L303" s="36" t="str">
        <x:v>U</x:v>
      </x:c>
      <x:c r="M303" s="36" t="str">
        <x:v>yes</x:v>
      </x:c>
      <x:c r="N303" s="36" t="n">
        <x:f>IF($J303="MS",1,0)</x:f>
        <x:v>0</x:v>
      </x:c>
      <x:c r="O303" s="36" t="n">
        <x:f>IF($K303="M",1,0)</x:f>
        <x:v>1</x:v>
      </x:c>
      <x:c r="P303" s="36" t="n">
        <x:f>IF($L303="U",1,0)</x:f>
        <x:v>1</x:v>
      </x:c>
      <x:c r="Q303" s="36" t="n">
        <x:f>IF($M303="yes",1,0)</x:f>
        <x:v>1</x:v>
      </x:c>
      <x:c r="R303" s="36" t="n">
        <x:f>'Coefficients'!$B$2+B303*'Coefficients'!$B$7+C303*'Coefficients'!$B$8+D303*'Coefficients'!$B$9+E303*'Coefficients'!$B$10+F303*'Coefficients'!$B$11+G303*'Coefficients'!$B$12+H303*'Coefficients'!$B$13+I303*'Coefficients'!$B$14+N303*'Coefficients'!$B$3+O303*'Coefficients'!$B$4+P303*'Coefficients'!$B$5+Q303*'Coefficients'!$B$6</x:f>
        <x:v>10.337968515940416</x:v>
      </x:c>
      <x:c r="S303" s="36" t="n">
        <x:f>A303-R303</x:f>
        <x:v>0.6620314840595842</x:v>
      </x:c>
      <x:c r="T303" s="36" t="n">
        <x:f>S303^2</x:f>
        <x:v>0.43828568588613553</x:v>
      </x:c>
      <x:c r="U303" s="36" t="n">
        <x:f>ABS(S303)</x:f>
        <x:v>0.6620314840595842</x:v>
      </x:c>
      <x:c r="V303" s="36" t="n">
        <x:f>(A303-AVERAGE($A$2:$A$650))^2</x:f>
        <x:v>0.82085275201151</x:v>
      </x:c>
    </x:row>
    <x:row r="304">
      <x:c r="A304" s="36" t="str">
        <x:v>12</x:v>
      </x:c>
      <x:c r="B304" s="36" t="str">
        <x:v>10</x:v>
      </x:c>
      <x:c r="C304" s="36" t="str">
        <x:v>11</x:v>
      </x:c>
      <x:c r="D304" s="36" t="str">
        <x:v>3</x:v>
      </x:c>
      <x:c r="E304" s="36" t="str">
        <x:v>0</x:v>
      </x:c>
      <x:c r="F304" s="36" t="str">
        <x:v>2</x:v>
      </x:c>
      <x:c r="G304" s="36" t="str">
        <x:v>18</x:v>
      </x:c>
      <x:c r="H304" s="36" t="str">
        <x:v>3</x:v>
      </x:c>
      <x:c r="I304" s="36" t="str">
        <x:v>2</x:v>
      </x:c>
      <x:c r="J304" s="36" t="str">
        <x:v>GP</x:v>
      </x:c>
      <x:c r="K304" s="36" t="str">
        <x:v>M</x:v>
      </x:c>
      <x:c r="L304" s="36" t="str">
        <x:v>R</x:v>
      </x:c>
      <x:c r="M304" s="36" t="str">
        <x:v>yes</x:v>
      </x:c>
      <x:c r="N304" s="36" t="n">
        <x:f>IF($J304="MS",1,0)</x:f>
        <x:v>0</x:v>
      </x:c>
      <x:c r="O304" s="36" t="n">
        <x:f>IF($K304="M",1,0)</x:f>
        <x:v>1</x:v>
      </x:c>
      <x:c r="P304" s="36" t="n">
        <x:f>IF($L304="U",1,0)</x:f>
        <x:v>0</x:v>
      </x:c>
      <x:c r="Q304" s="36" t="n">
        <x:f>IF($M304="yes",1,0)</x:f>
        <x:v>1</x:v>
      </x:c>
      <x:c r="R304" s="36" t="n">
        <x:f>'Coefficients'!$B$2+B304*'Coefficients'!$B$7+C304*'Coefficients'!$B$8+D304*'Coefficients'!$B$9+E304*'Coefficients'!$B$10+F304*'Coefficients'!$B$11+G304*'Coefficients'!$B$12+H304*'Coefficients'!$B$13+I304*'Coefficients'!$B$14+N304*'Coefficients'!$B$3+O304*'Coefficients'!$B$4+P304*'Coefficients'!$B$5+Q304*'Coefficients'!$B$6</x:f>
        <x:v>11.204292759452123</x:v>
      </x:c>
      <x:c r="S304" s="36" t="n">
        <x:f>A304-R304</x:f>
        <x:v>0.7957072405478769</x:v>
      </x:c>
      <x:c r="T304" s="36" t="n">
        <x:f>S304^2</x:f>
        <x:v>0.6331500126603168</x:v>
      </x:c>
      <x:c r="U304" s="36" t="n">
        <x:f>ABS(S304)</x:f>
        <x:v>0.7957072405478769</x:v>
      </x:c>
      <x:c r="V304" s="36" t="n">
        <x:f>(A304-AVERAGE($A$2:$A$650))^2</x:f>
        <x:v>0.008834262026918263</x:v>
      </x:c>
    </x:row>
    <x:row r="305">
      <x:c r="A305" s="36" t="str">
        <x:v>13</x:v>
      </x:c>
      <x:c r="B305" s="36" t="str">
        <x:v>15</x:v>
      </x:c>
      <x:c r="C305" s="36" t="str">
        <x:v>12</x:v>
      </x:c>
      <x:c r="D305" s="36" t="str">
        <x:v>3</x:v>
      </x:c>
      <x:c r="E305" s="36" t="str">
        <x:v>0</x:v>
      </x:c>
      <x:c r="F305" s="36" t="str">
        <x:v>2</x:v>
      </x:c>
      <x:c r="G305" s="36" t="str">
        <x:v>17</x:v>
      </x:c>
      <x:c r="H305" s="36" t="str">
        <x:v>3</x:v>
      </x:c>
      <x:c r="I305" s="36" t="str">
        <x:v>3</x:v>
      </x:c>
      <x:c r="J305" s="36" t="str">
        <x:v>GP</x:v>
      </x:c>
      <x:c r="K305" s="36" t="str">
        <x:v>F</x:v>
      </x:c>
      <x:c r="L305" s="36" t="str">
        <x:v>U</x:v>
      </x:c>
      <x:c r="M305" s="36" t="str">
        <x:v>yes</x:v>
      </x:c>
      <x:c r="N305" s="36" t="n">
        <x:f>IF($J305="MS",1,0)</x:f>
        <x:v>0</x:v>
      </x:c>
      <x:c r="O305" s="36" t="n">
        <x:f>IF($K305="M",1,0)</x:f>
        <x:v>0</x:v>
      </x:c>
      <x:c r="P305" s="36" t="n">
        <x:f>IF($L305="U",1,0)</x:f>
        <x:v>1</x:v>
      </x:c>
      <x:c r="Q305" s="36" t="n">
        <x:f>IF($M305="yes",1,0)</x:f>
        <x:v>1</x:v>
      </x:c>
      <x:c r="R305" s="36" t="n">
        <x:f>'Coefficients'!$B$2+B305*'Coefficients'!$B$7+C305*'Coefficients'!$B$8+D305*'Coefficients'!$B$9+E305*'Coefficients'!$B$10+F305*'Coefficients'!$B$11+G305*'Coefficients'!$B$12+H305*'Coefficients'!$B$13+I305*'Coefficients'!$B$14+N305*'Coefficients'!$B$3+O305*'Coefficients'!$B$4+P305*'Coefficients'!$B$5+Q305*'Coefficients'!$B$6</x:f>
        <x:v>13.022301808220707</x:v>
      </x:c>
      <x:c r="S305" s="36" t="n">
        <x:f>A305-R305</x:f>
        <x:v>-0.02230180822070693</x:v>
      </x:c>
      <x:c r="T305" s="36" t="n">
        <x:f>S305^2</x:f>
        <x:v>0.0004973706499131912</x:v>
      </x:c>
      <x:c r="U305" s="36" t="n">
        <x:f>ABS(S305)</x:f>
        <x:v>0.02230180822070693</x:v>
      </x:c>
      <x:c r="V305" s="36" t="n">
        <x:f>(A305-AVERAGE($A$2:$A$650))^2</x:f>
        <x:v>1.1968157720423265</x:v>
      </x:c>
    </x:row>
    <x:row r="306">
      <x:c r="A306" s="36" t="str">
        <x:v>13</x:v>
      </x:c>
      <x:c r="B306" s="36" t="str">
        <x:v>11</x:v>
      </x:c>
      <x:c r="C306" s="36" t="str">
        <x:v>12</x:v>
      </x:c>
      <x:c r="D306" s="36" t="str">
        <x:v>3</x:v>
      </x:c>
      <x:c r="E306" s="36" t="str">
        <x:v>0</x:v>
      </x:c>
      <x:c r="F306" s="36" t="str">
        <x:v>0</x:v>
      </x:c>
      <x:c r="G306" s="36" t="str">
        <x:v>18</x:v>
      </x:c>
      <x:c r="H306" s="36" t="str">
        <x:v>2</x:v>
      </x:c>
      <x:c r="I306" s="36" t="str">
        <x:v>2</x:v>
      </x:c>
      <x:c r="J306" s="36" t="str">
        <x:v>GP</x:v>
      </x:c>
      <x:c r="K306" s="36" t="str">
        <x:v>F</x:v>
      </x:c>
      <x:c r="L306" s="36" t="str">
        <x:v>U</x:v>
      </x:c>
      <x:c r="M306" s="36" t="str">
        <x:v>yes</x:v>
      </x:c>
      <x:c r="N306" s="36" t="n">
        <x:f>IF($J306="MS",1,0)</x:f>
        <x:v>0</x:v>
      </x:c>
      <x:c r="O306" s="36" t="n">
        <x:f>IF($K306="M",1,0)</x:f>
        <x:v>0</x:v>
      </x:c>
      <x:c r="P306" s="36" t="n">
        <x:f>IF($L306="U",1,0)</x:f>
        <x:v>1</x:v>
      </x:c>
      <x:c r="Q306" s="36" t="n">
        <x:f>IF($M306="yes",1,0)</x:f>
        <x:v>1</x:v>
      </x:c>
      <x:c r="R306" s="36" t="n">
        <x:f>'Coefficients'!$B$2+B306*'Coefficients'!$B$7+C306*'Coefficients'!$B$8+D306*'Coefficients'!$B$9+E306*'Coefficients'!$B$10+F306*'Coefficients'!$B$11+G306*'Coefficients'!$B$12+H306*'Coefficients'!$B$13+I306*'Coefficients'!$B$14+N306*'Coefficients'!$B$3+O306*'Coefficients'!$B$4+P306*'Coefficients'!$B$5+Q306*'Coefficients'!$B$6</x:f>
        <x:v>12.528432610414972</x:v>
      </x:c>
      <x:c r="S306" s="36" t="n">
        <x:f>A306-R306</x:f>
        <x:v>0.47156738958502764</x:v>
      </x:c>
      <x:c r="T306" s="36" t="n">
        <x:f>S306^2</x:f>
        <x:v>0.22237580292003722</x:v>
      </x:c>
      <x:c r="U306" s="36" t="n">
        <x:f>ABS(S306)</x:f>
        <x:v>0.47156738958502764</x:v>
      </x:c>
      <x:c r="V306" s="36" t="n">
        <x:f>(A306-AVERAGE($A$2:$A$650))^2</x:f>
        <x:v>1.1968157720423265</x:v>
      </x:c>
    </x:row>
    <x:row r="307">
      <x:c r="A307" s="36" t="str">
        <x:v>9</x:v>
      </x:c>
      <x:c r="B307" s="36" t="str">
        <x:v>8</x:v>
      </x:c>
      <x:c r="C307" s="36" t="str">
        <x:v>8</x:v>
      </x:c>
      <x:c r="D307" s="36" t="str">
        <x:v>1</x:v>
      </x:c>
      <x:c r="E307" s="36" t="str">
        <x:v>0</x:v>
      </x:c>
      <x:c r="F307" s="36" t="str">
        <x:v>8</x:v>
      </x:c>
      <x:c r="G307" s="36" t="str">
        <x:v>17</x:v>
      </x:c>
      <x:c r="H307" s="36" t="str">
        <x:v>2</x:v>
      </x:c>
      <x:c r="I307" s="36" t="str">
        <x:v>2</x:v>
      </x:c>
      <x:c r="J307" s="36" t="str">
        <x:v>GP</x:v>
      </x:c>
      <x:c r="K307" s="36" t="str">
        <x:v>M</x:v>
      </x:c>
      <x:c r="L307" s="36" t="str">
        <x:v>U</x:v>
      </x:c>
      <x:c r="M307" s="36" t="str">
        <x:v>no</x:v>
      </x:c>
      <x:c r="N307" s="36" t="n">
        <x:f>IF($J307="MS",1,0)</x:f>
        <x:v>0</x:v>
      </x:c>
      <x:c r="O307" s="36" t="n">
        <x:f>IF($K307="M",1,0)</x:f>
        <x:v>1</x:v>
      </x:c>
      <x:c r="P307" s="36" t="n">
        <x:f>IF($L307="U",1,0)</x:f>
        <x:v>1</x:v>
      </x:c>
      <x:c r="Q307" s="36" t="n">
        <x:f>IF($M307="yes",1,0)</x:f>
        <x:v>0</x:v>
      </x:c>
      <x:c r="R307" s="36" t="n">
        <x:f>'Coefficients'!$B$2+B307*'Coefficients'!$B$7+C307*'Coefficients'!$B$8+D307*'Coefficients'!$B$9+E307*'Coefficients'!$B$10+F307*'Coefficients'!$B$11+G307*'Coefficients'!$B$12+H307*'Coefficients'!$B$13+I307*'Coefficients'!$B$14+N307*'Coefficients'!$B$3+O307*'Coefficients'!$B$4+P307*'Coefficients'!$B$5+Q307*'Coefficients'!$B$6</x:f>
        <x:v>8.239626566294813</x:v>
      </x:c>
      <x:c r="S307" s="36" t="n">
        <x:f>A307-R307</x:f>
        <x:v>0.7603734337051868</x:v>
      </x:c>
      <x:c r="T307" s="36" t="n">
        <x:f>S307^2</x:f>
        <x:v>0.5781677586846161</x:v>
      </x:c>
      <x:c r="U307" s="36" t="n">
        <x:f>ABS(S307)</x:f>
        <x:v>0.7603734337051868</x:v>
      </x:c>
      <x:c r="V307" s="36" t="n">
        <x:f>(A307-AVERAGE($A$2:$A$650))^2</x:f>
        <x:v>8.444889731980693</x:v>
      </x:c>
    </x:row>
    <x:row r="308">
      <x:c r="A308" s="36" t="str">
        <x:v>16</x:v>
      </x:c>
      <x:c r="B308" s="36" t="str">
        <x:v>15</x:v>
      </x:c>
      <x:c r="C308" s="36" t="str">
        <x:v>16</x:v>
      </x:c>
      <x:c r="D308" s="36" t="str">
        <x:v>2</x:v>
      </x:c>
      <x:c r="E308" s="36" t="str">
        <x:v>0</x:v>
      </x:c>
      <x:c r="F308" s="36" t="str">
        <x:v>6</x:v>
      </x:c>
      <x:c r="G308" s="36" t="str">
        <x:v>18</x:v>
      </x:c>
      <x:c r="H308" s="36" t="str">
        <x:v>3</x:v>
      </x:c>
      <x:c r="I308" s="36" t="str">
        <x:v>4</x:v>
      </x:c>
      <x:c r="J308" s="36" t="str">
        <x:v>GP</x:v>
      </x:c>
      <x:c r="K308" s="36" t="str">
        <x:v>M</x:v>
      </x:c>
      <x:c r="L308" s="36" t="str">
        <x:v>R</x:v>
      </x:c>
      <x:c r="M308" s="36" t="str">
        <x:v>yes</x:v>
      </x:c>
      <x:c r="N308" s="36" t="n">
        <x:f>IF($J308="MS",1,0)</x:f>
        <x:v>0</x:v>
      </x:c>
      <x:c r="O308" s="36" t="n">
        <x:f>IF($K308="M",1,0)</x:f>
        <x:v>1</x:v>
      </x:c>
      <x:c r="P308" s="36" t="n">
        <x:f>IF($L308="U",1,0)</x:f>
        <x:v>0</x:v>
      </x:c>
      <x:c r="Q308" s="36" t="n">
        <x:f>IF($M308="yes",1,0)</x:f>
        <x:v>1</x:v>
      </x:c>
      <x:c r="R308" s="36" t="n">
        <x:f>'Coefficients'!$B$2+B308*'Coefficients'!$B$7+C308*'Coefficients'!$B$8+D308*'Coefficients'!$B$9+E308*'Coefficients'!$B$10+F308*'Coefficients'!$B$11+G308*'Coefficients'!$B$12+H308*'Coefficients'!$B$13+I308*'Coefficients'!$B$14+N308*'Coefficients'!$B$3+O308*'Coefficients'!$B$4+P308*'Coefficients'!$B$5+Q308*'Coefficients'!$B$6</x:f>
        <x:v>16.304897707907376</x:v>
      </x:c>
      <x:c r="S308" s="36" t="n">
        <x:f>A308-R308</x:f>
        <x:v>-0.3048977079073758</x:v>
      </x:c>
      <x:c r="T308" s="36" t="n">
        <x:f>S308^2</x:f>
        <x:v>0.09296261228717145</x:v>
      </x:c>
      <x:c r="U308" s="36" t="n">
        <x:f>ABS(S308)</x:f>
        <x:v>0.3048977079073758</x:v>
      </x:c>
      <x:c r="V308" s="36" t="n">
        <x:f>(A308-AVERAGE($A$2:$A$650))^2</x:f>
        <x:v>16.760760302088553</x:v>
      </x:c>
    </x:row>
    <x:row r="309">
      <x:c r="A309" s="36" t="str">
        <x:v>14</x:v>
      </x:c>
      <x:c r="B309" s="36" t="str">
        <x:v>11</x:v>
      </x:c>
      <x:c r="C309" s="36" t="str">
        <x:v>11</x:v>
      </x:c>
      <x:c r="D309" s="36" t="str">
        <x:v>2</x:v>
      </x:c>
      <x:c r="E309" s="36" t="str">
        <x:v>0</x:v>
      </x:c>
      <x:c r="F309" s="36" t="str">
        <x:v>0</x:v>
      </x:c>
      <x:c r="G309" s="36" t="str">
        <x:v>17</x:v>
      </x:c>
      <x:c r="H309" s="36" t="str">
        <x:v>3</x:v>
      </x:c>
      <x:c r="I309" s="36" t="str">
        <x:v>1</x:v>
      </x:c>
      <x:c r="J309" s="36" t="str">
        <x:v>GP</x:v>
      </x:c>
      <x:c r="K309" s="36" t="str">
        <x:v>M</x:v>
      </x:c>
      <x:c r="L309" s="36" t="str">
        <x:v>U</x:v>
      </x:c>
      <x:c r="M309" s="36" t="str">
        <x:v>yes</x:v>
      </x:c>
      <x:c r="N309" s="36" t="n">
        <x:f>IF($J309="MS",1,0)</x:f>
        <x:v>0</x:v>
      </x:c>
      <x:c r="O309" s="36" t="n">
        <x:f>IF($K309="M",1,0)</x:f>
        <x:v>1</x:v>
      </x:c>
      <x:c r="P309" s="36" t="n">
        <x:f>IF($L309="U",1,0)</x:f>
        <x:v>1</x:v>
      </x:c>
      <x:c r="Q309" s="36" t="n">
        <x:f>IF($M309="yes",1,0)</x:f>
        <x:v>1</x:v>
      </x:c>
      <x:c r="R309" s="36" t="n">
        <x:f>'Coefficients'!$B$2+B309*'Coefficients'!$B$7+C309*'Coefficients'!$B$8+D309*'Coefficients'!$B$9+E309*'Coefficients'!$B$10+F309*'Coefficients'!$B$11+G309*'Coefficients'!$B$12+H309*'Coefficients'!$B$13+I309*'Coefficients'!$B$14+N309*'Coefficients'!$B$3+O309*'Coefficients'!$B$4+P309*'Coefficients'!$B$5+Q309*'Coefficients'!$B$6</x:f>
        <x:v>11.300384482643187</x:v>
      </x:c>
      <x:c r="S309" s="36" t="n">
        <x:f>A309-R309</x:f>
        <x:v>2.699615517356813</x:v>
      </x:c>
      <x:c r="T309" s="36" t="n">
        <x:f>S309^2</x:f>
        <x:v>7.287923941553693</x:v>
      </x:c>
      <x:c r="U309" s="36" t="n">
        <x:f>ABS(S309)</x:f>
        <x:v>2.699615517356813</x:v>
      </x:c>
      <x:c r="V309" s="36" t="n">
        <x:f>(A309-AVERAGE($A$2:$A$650))^2</x:f>
        <x:v>4.384797282057735</x:v>
      </x:c>
    </x:row>
    <x:row r="310">
      <x:c r="A310" s="36" t="str">
        <x:v>12</x:v>
      </x:c>
      <x:c r="B310" s="36" t="str">
        <x:v>10</x:v>
      </x:c>
      <x:c r="C310" s="36" t="str">
        <x:v>11</x:v>
      </x:c>
      <x:c r="D310" s="36" t="str">
        <x:v>2</x:v>
      </x:c>
      <x:c r="E310" s="36" t="str">
        <x:v>0</x:v>
      </x:c>
      <x:c r="F310" s="36" t="str">
        <x:v>8</x:v>
      </x:c>
      <x:c r="G310" s="36" t="str">
        <x:v>18</x:v>
      </x:c>
      <x:c r="H310" s="36" t="str">
        <x:v>4</x:v>
      </x:c>
      <x:c r="I310" s="36" t="str">
        <x:v>4</x:v>
      </x:c>
      <x:c r="J310" s="36" t="str">
        <x:v>GP</x:v>
      </x:c>
      <x:c r="K310" s="36" t="str">
        <x:v>F</x:v>
      </x:c>
      <x:c r="L310" s="36" t="str">
        <x:v>R</x:v>
      </x:c>
      <x:c r="M310" s="36" t="str">
        <x:v>yes</x:v>
      </x:c>
      <x:c r="N310" s="36" t="n">
        <x:f>IF($J310="MS",1,0)</x:f>
        <x:v>0</x:v>
      </x:c>
      <x:c r="O310" s="36" t="n">
        <x:f>IF($K310="M",1,0)</x:f>
        <x:v>0</x:v>
      </x:c>
      <x:c r="P310" s="36" t="n">
        <x:f>IF($L310="U",1,0)</x:f>
        <x:v>0</x:v>
      </x:c>
      <x:c r="Q310" s="36" t="n">
        <x:f>IF($M310="yes",1,0)</x:f>
        <x:v>1</x:v>
      </x:c>
      <x:c r="R310" s="36" t="n">
        <x:f>'Coefficients'!$B$2+B310*'Coefficients'!$B$7+C310*'Coefficients'!$B$8+D310*'Coefficients'!$B$9+E310*'Coefficients'!$B$10+F310*'Coefficients'!$B$11+G310*'Coefficients'!$B$12+H310*'Coefficients'!$B$13+I310*'Coefficients'!$B$14+N310*'Coefficients'!$B$3+O310*'Coefficients'!$B$4+P310*'Coefficients'!$B$5+Q310*'Coefficients'!$B$6</x:f>
        <x:v>11.424217888730933</x:v>
      </x:c>
      <x:c r="S310" s="36" t="n">
        <x:f>A310-R310</x:f>
        <x:v>0.5757821112690671</x:v>
      </x:c>
      <x:c r="T310" s="36" t="n">
        <x:f>S310^2</x:f>
        <x:v>0.3315250396574643</x:v>
      </x:c>
      <x:c r="U310" s="36" t="n">
        <x:f>ABS(S310)</x:f>
        <x:v>0.5757821112690671</x:v>
      </x:c>
      <x:c r="V310" s="36" t="n">
        <x:f>(A310-AVERAGE($A$2:$A$650))^2</x:f>
        <x:v>0.008834262026918263</x:v>
      </x:c>
    </x:row>
    <x:row r="311">
      <x:c r="A311" s="36" t="str">
        <x:v>14</x:v>
      </x:c>
      <x:c r="B311" s="36" t="str">
        <x:v>10</x:v>
      </x:c>
      <x:c r="C311" s="36" t="str">
        <x:v>12</x:v>
      </x:c>
      <x:c r="D311" s="36" t="str">
        <x:v>2</x:v>
      </x:c>
      <x:c r="E311" s="36" t="str">
        <x:v>0</x:v>
      </x:c>
      <x:c r="F311" s="36" t="str">
        <x:v>4</x:v>
      </x:c>
      <x:c r="G311" s="36" t="str">
        <x:v>18</x:v>
      </x:c>
      <x:c r="H311" s="36" t="str">
        <x:v>4</x:v>
      </x:c>
      <x:c r="I311" s="36" t="str">
        <x:v>2</x:v>
      </x:c>
      <x:c r="J311" s="36" t="str">
        <x:v>GP</x:v>
      </x:c>
      <x:c r="K311" s="36" t="str">
        <x:v>M</x:v>
      </x:c>
      <x:c r="L311" s="36" t="str">
        <x:v>U</x:v>
      </x:c>
      <x:c r="M311" s="36" t="str">
        <x:v>yes</x:v>
      </x:c>
      <x:c r="N311" s="36" t="n">
        <x:f>IF($J311="MS",1,0)</x:f>
        <x:v>0</x:v>
      </x:c>
      <x:c r="O311" s="36" t="n">
        <x:f>IF($K311="M",1,0)</x:f>
        <x:v>1</x:v>
      </x:c>
      <x:c r="P311" s="36" t="n">
        <x:f>IF($L311="U",1,0)</x:f>
        <x:v>1</x:v>
      </x:c>
      <x:c r="Q311" s="36" t="n">
        <x:f>IF($M311="yes",1,0)</x:f>
        <x:v>1</x:v>
      </x:c>
      <x:c r="R311" s="36" t="n">
        <x:f>'Coefficients'!$B$2+B311*'Coefficients'!$B$7+C311*'Coefficients'!$B$8+D311*'Coefficients'!$B$9+E311*'Coefficients'!$B$10+F311*'Coefficients'!$B$11+G311*'Coefficients'!$B$12+H311*'Coefficients'!$B$13+I311*'Coefficients'!$B$14+N311*'Coefficients'!$B$3+O311*'Coefficients'!$B$4+P311*'Coefficients'!$B$5+Q311*'Coefficients'!$B$6</x:f>
        <x:v>12.115510073120154</x:v>
      </x:c>
      <x:c r="S311" s="36" t="n">
        <x:f>A311-R311</x:f>
        <x:v>1.884489926879846</x:v>
      </x:c>
      <x:c r="T311" s="36" t="n">
        <x:f>S311^2</x:f>
        <x:v>3.551302284511608</x:v>
      </x:c>
      <x:c r="U311" s="36" t="n">
        <x:f>ABS(S311)</x:f>
        <x:v>1.884489926879846</x:v>
      </x:c>
      <x:c r="V311" s="36" t="n">
        <x:f>(A311-AVERAGE($A$2:$A$650))^2</x:f>
        <x:v>4.384797282057735</x:v>
      </x:c>
    </x:row>
    <x:row r="312">
      <x:c r="A312" s="36" t="str">
        <x:v>10</x:v>
      </x:c>
      <x:c r="B312" s="36" t="str">
        <x:v>8</x:v>
      </x:c>
      <x:c r="C312" s="36" t="str">
        <x:v>9</x:v>
      </x:c>
      <x:c r="D312" s="36" t="str">
        <x:v>2</x:v>
      </x:c>
      <x:c r="E312" s="36" t="str">
        <x:v>0</x:v>
      </x:c>
      <x:c r="F312" s="36" t="str">
        <x:v>12</x:v>
      </x:c>
      <x:c r="G312" s="36" t="str">
        <x:v>18</x:v>
      </x:c>
      <x:c r="H312" s="36" t="str">
        <x:v>2</x:v>
      </x:c>
      <x:c r="I312" s="36" t="str">
        <x:v>1</x:v>
      </x:c>
      <x:c r="J312" s="36" t="str">
        <x:v>GP</x:v>
      </x:c>
      <x:c r="K312" s="36" t="str">
        <x:v>F</x:v>
      </x:c>
      <x:c r="L312" s="36" t="str">
        <x:v>R</x:v>
      </x:c>
      <x:c r="M312" s="36" t="str">
        <x:v>no</x:v>
      </x:c>
      <x:c r="N312" s="36" t="n">
        <x:f>IF($J312="MS",1,0)</x:f>
        <x:v>0</x:v>
      </x:c>
      <x:c r="O312" s="36" t="n">
        <x:f>IF($K312="M",1,0)</x:f>
        <x:v>0</x:v>
      </x:c>
      <x:c r="P312" s="36" t="n">
        <x:f>IF($L312="U",1,0)</x:f>
        <x:v>0</x:v>
      </x:c>
      <x:c r="Q312" s="36" t="n">
        <x:f>IF($M312="yes",1,0)</x:f>
        <x:v>0</x:v>
      </x:c>
      <x:c r="R312" s="36" t="n">
        <x:f>'Coefficients'!$B$2+B312*'Coefficients'!$B$7+C312*'Coefficients'!$B$8+D312*'Coefficients'!$B$9+E312*'Coefficients'!$B$10+F312*'Coefficients'!$B$11+G312*'Coefficients'!$B$12+H312*'Coefficients'!$B$13+I312*'Coefficients'!$B$14+N312*'Coefficients'!$B$3+O312*'Coefficients'!$B$4+P312*'Coefficients'!$B$5+Q312*'Coefficients'!$B$6</x:f>
        <x:v>9.344801326198278</x:v>
      </x:c>
      <x:c r="S312" s="36" t="n">
        <x:f>A312-R312</x:f>
        <x:v>0.6551986738017224</x:v>
      </x:c>
      <x:c r="T312" s="36" t="n">
        <x:f>S312^2</x:f>
        <x:v>0.42928530215153576</x:v>
      </x:c>
      <x:c r="U312" s="36" t="n">
        <x:f>ABS(S312)</x:f>
        <x:v>0.6551986738017224</x:v>
      </x:c>
      <x:c r="V312" s="36" t="n">
        <x:f>(A312-AVERAGE($A$2:$A$650))^2</x:f>
        <x:v>3.6328712419961016</x:v>
      </x:c>
    </x:row>
    <x:row r="313">
      <x:c r="A313" s="36" t="str">
        <x:v>12</x:v>
      </x:c>
      <x:c r="B313" s="36" t="str">
        <x:v>11</x:v>
      </x:c>
      <x:c r="C313" s="36" t="str">
        <x:v>12</x:v>
      </x:c>
      <x:c r="D313" s="36" t="str">
        <x:v>2</x:v>
      </x:c>
      <x:c r="E313" s="36" t="str">
        <x:v>0</x:v>
      </x:c>
      <x:c r="F313" s="36" t="str">
        <x:v>16</x:v>
      </x:c>
      <x:c r="G313" s="36" t="str">
        <x:v>19</x:v>
      </x:c>
      <x:c r="H313" s="36" t="str">
        <x:v>3</x:v>
      </x:c>
      <x:c r="I313" s="36" t="str">
        <x:v>3</x:v>
      </x:c>
      <x:c r="J313" s="36" t="str">
        <x:v>GP</x:v>
      </x:c>
      <x:c r="K313" s="36" t="str">
        <x:v>F</x:v>
      </x:c>
      <x:c r="L313" s="36" t="str">
        <x:v>U</x:v>
      </x:c>
      <x:c r="M313" s="36" t="str">
        <x:v>yes</x:v>
      </x:c>
      <x:c r="N313" s="36" t="n">
        <x:f>IF($J313="MS",1,0)</x:f>
        <x:v>0</x:v>
      </x:c>
      <x:c r="O313" s="36" t="n">
        <x:f>IF($K313="M",1,0)</x:f>
        <x:v>0</x:v>
      </x:c>
      <x:c r="P313" s="36" t="n">
        <x:f>IF($L313="U",1,0)</x:f>
        <x:v>1</x:v>
      </x:c>
      <x:c r="Q313" s="36" t="n">
        <x:f>IF($M313="yes",1,0)</x:f>
        <x:v>1</x:v>
      </x:c>
      <x:c r="R313" s="36" t="n">
        <x:f>'Coefficients'!$B$2+B313*'Coefficients'!$B$7+C313*'Coefficients'!$B$8+D313*'Coefficients'!$B$9+E313*'Coefficients'!$B$10+F313*'Coefficients'!$B$11+G313*'Coefficients'!$B$12+H313*'Coefficients'!$B$13+I313*'Coefficients'!$B$14+N313*'Coefficients'!$B$3+O313*'Coefficients'!$B$4+P313*'Coefficients'!$B$5+Q313*'Coefficients'!$B$6</x:f>
        <x:v>12.755165010466603</x:v>
      </x:c>
      <x:c r="S313" s="36" t="n">
        <x:f>A313-R313</x:f>
        <x:v>-0.7551650104666034</x:v>
      </x:c>
      <x:c r="T313" s="36" t="n">
        <x:f>S313^2</x:f>
        <x:v>0.5702741930330253</x:v>
      </x:c>
      <x:c r="U313" s="36" t="n">
        <x:f>ABS(S313)</x:f>
        <x:v>0.7551650104666034</x:v>
      </x:c>
      <x:c r="V313" s="36" t="n">
        <x:f>(A313-AVERAGE($A$2:$A$650))^2</x:f>
        <x:v>0.008834262026918263</x:v>
      </x:c>
    </x:row>
    <x:row r="314">
      <x:c r="A314" s="36" t="str">
        <x:v>16</x:v>
      </x:c>
      <x:c r="B314" s="36" t="str">
        <x:v>16</x:v>
      </x:c>
      <x:c r="C314" s="36" t="str">
        <x:v>16</x:v>
      </x:c>
      <x:c r="D314" s="36" t="str">
        <x:v>4</x:v>
      </x:c>
      <x:c r="E314" s="36" t="str">
        <x:v>0</x:v>
      </x:c>
      <x:c r="F314" s="36" t="str">
        <x:v>10</x:v>
      </x:c>
      <x:c r="G314" s="36" t="str">
        <x:v>18</x:v>
      </x:c>
      <x:c r="H314" s="36" t="str">
        <x:v>2</x:v>
      </x:c>
      <x:c r="I314" s="36" t="str">
        <x:v>3</x:v>
      </x:c>
      <x:c r="J314" s="36" t="str">
        <x:v>GP</x:v>
      </x:c>
      <x:c r="K314" s="36" t="str">
        <x:v>F</x:v>
      </x:c>
      <x:c r="L314" s="36" t="str">
        <x:v>U</x:v>
      </x:c>
      <x:c r="M314" s="36" t="str">
        <x:v>yes</x:v>
      </x:c>
      <x:c r="N314" s="36" t="n">
        <x:f>IF($J314="MS",1,0)</x:f>
        <x:v>0</x:v>
      </x:c>
      <x:c r="O314" s="36" t="n">
        <x:f>IF($K314="M",1,0)</x:f>
        <x:v>0</x:v>
      </x:c>
      <x:c r="P314" s="36" t="n">
        <x:f>IF($L314="U",1,0)</x:f>
        <x:v>1</x:v>
      </x:c>
      <x:c r="Q314" s="36" t="n">
        <x:f>IF($M314="yes",1,0)</x:f>
        <x:v>1</x:v>
      </x:c>
      <x:c r="R314" s="36" t="n">
        <x:f>'Coefficients'!$B$2+B314*'Coefficients'!$B$7+C314*'Coefficients'!$B$8+D314*'Coefficients'!$B$9+E314*'Coefficients'!$B$10+F314*'Coefficients'!$B$11+G314*'Coefficients'!$B$12+H314*'Coefficients'!$B$13+I314*'Coefficients'!$B$14+N314*'Coefficients'!$B$3+O314*'Coefficients'!$B$4+P314*'Coefficients'!$B$5+Q314*'Coefficients'!$B$6</x:f>
        <x:v>16.95854930943658</x:v>
      </x:c>
      <x:c r="S314" s="36" t="n">
        <x:f>A314-R314</x:f>
        <x:v>-0.9585493094365809</x:v>
      </x:c>
      <x:c r="T314" s="36" t="n">
        <x:f>S314^2</x:f>
        <x:v>0.9188167786213461</x:v>
      </x:c>
      <x:c r="U314" s="36" t="n">
        <x:f>ABS(S314)</x:f>
        <x:v>0.9585493094365809</x:v>
      </x:c>
      <x:c r="V314" s="36" t="n">
        <x:f>(A314-AVERAGE($A$2:$A$650))^2</x:f>
        <x:v>16.760760302088553</x:v>
      </x:c>
    </x:row>
    <x:row r="315">
      <x:c r="A315" s="36" t="str">
        <x:v>13</x:v>
      </x:c>
      <x:c r="B315" s="36" t="str">
        <x:v>13</x:v>
      </x:c>
      <x:c r="C315" s="36" t="str">
        <x:v>13</x:v>
      </x:c>
      <x:c r="D315" s="36" t="str">
        <x:v>2</x:v>
      </x:c>
      <x:c r="E315" s="36" t="str">
        <x:v>0</x:v>
      </x:c>
      <x:c r="F315" s="36" t="str">
        <x:v>2</x:v>
      </x:c>
      <x:c r="G315" s="36" t="str">
        <x:v>18</x:v>
      </x:c>
      <x:c r="H315" s="36" t="str">
        <x:v>1</x:v>
      </x:c>
      <x:c r="I315" s="36" t="str">
        <x:v>1</x:v>
      </x:c>
      <x:c r="J315" s="36" t="str">
        <x:v>GP</x:v>
      </x:c>
      <x:c r="K315" s="36" t="str">
        <x:v>F</x:v>
      </x:c>
      <x:c r="L315" s="36" t="str">
        <x:v>U</x:v>
      </x:c>
      <x:c r="M315" s="36" t="str">
        <x:v>yes</x:v>
      </x:c>
      <x:c r="N315" s="36" t="n">
        <x:f>IF($J315="MS",1,0)</x:f>
        <x:v>0</x:v>
      </x:c>
      <x:c r="O315" s="36" t="n">
        <x:f>IF($K315="M",1,0)</x:f>
        <x:v>0</x:v>
      </x:c>
      <x:c r="P315" s="36" t="n">
        <x:f>IF($L315="U",1,0)</x:f>
        <x:v>1</x:v>
      </x:c>
      <x:c r="Q315" s="36" t="n">
        <x:f>IF($M315="yes",1,0)</x:f>
        <x:v>1</x:v>
      </x:c>
      <x:c r="R315" s="36" t="n">
        <x:f>'Coefficients'!$B$2+B315*'Coefficients'!$B$7+C315*'Coefficients'!$B$8+D315*'Coefficients'!$B$9+E315*'Coefficients'!$B$10+F315*'Coefficients'!$B$11+G315*'Coefficients'!$B$12+H315*'Coefficients'!$B$13+I315*'Coefficients'!$B$14+N315*'Coefficients'!$B$3+O315*'Coefficients'!$B$4+P315*'Coefficients'!$B$5+Q315*'Coefficients'!$B$6</x:f>
        <x:v>13.684501848491932</x:v>
      </x:c>
      <x:c r="S315" s="36" t="n">
        <x:f>A315-R315</x:f>
        <x:v>-0.6845018484919319</x:v>
      </x:c>
      <x:c r="T315" s="36" t="n">
        <x:f>S315^2</x:f>
        <x:v>0.4685427805888716</x:v>
      </x:c>
      <x:c r="U315" s="36" t="n">
        <x:f>ABS(S315)</x:f>
        <x:v>0.6845018484919319</x:v>
      </x:c>
      <x:c r="V315" s="36" t="n">
        <x:f>(A315-AVERAGE($A$2:$A$650))^2</x:f>
        <x:v>1.1968157720423265</x:v>
      </x:c>
    </x:row>
    <x:row r="316">
      <x:c r="A316" s="36" t="str">
        <x:v>18</x:v>
      </x:c>
      <x:c r="B316" s="36" t="str">
        <x:v>16</x:v>
      </x:c>
      <x:c r="C316" s="36" t="str">
        <x:v>17</x:v>
      </x:c>
      <x:c r="D316" s="36" t="str">
        <x:v>2</x:v>
      </x:c>
      <x:c r="E316" s="36" t="str">
        <x:v>0</x:v>
      </x:c>
      <x:c r="F316" s="36" t="str">
        <x:v>2</x:v>
      </x:c>
      <x:c r="G316" s="36" t="str">
        <x:v>17</x:v>
      </x:c>
      <x:c r="H316" s="36" t="str">
        <x:v>1</x:v>
      </x:c>
      <x:c r="I316" s="36" t="str">
        <x:v>2</x:v>
      </x:c>
      <x:c r="J316" s="36" t="str">
        <x:v>GP</x:v>
      </x:c>
      <x:c r="K316" s="36" t="str">
        <x:v>M</x:v>
      </x:c>
      <x:c r="L316" s="36" t="str">
        <x:v>R</x:v>
      </x:c>
      <x:c r="M316" s="36" t="str">
        <x:v>yes</x:v>
      </x:c>
      <x:c r="N316" s="36" t="n">
        <x:f>IF($J316="MS",1,0)</x:f>
        <x:v>0</x:v>
      </x:c>
      <x:c r="O316" s="36" t="n">
        <x:f>IF($K316="M",1,0)</x:f>
        <x:v>1</x:v>
      </x:c>
      <x:c r="P316" s="36" t="n">
        <x:f>IF($L316="U",1,0)</x:f>
        <x:v>0</x:v>
      </x:c>
      <x:c r="Q316" s="36" t="n">
        <x:f>IF($M316="yes",1,0)</x:f>
        <x:v>1</x:v>
      </x:c>
      <x:c r="R316" s="36" t="n">
        <x:f>'Coefficients'!$B$2+B316*'Coefficients'!$B$7+C316*'Coefficients'!$B$8+D316*'Coefficients'!$B$9+E316*'Coefficients'!$B$10+F316*'Coefficients'!$B$11+G316*'Coefficients'!$B$12+H316*'Coefficients'!$B$13+I316*'Coefficients'!$B$14+N316*'Coefficients'!$B$3+O316*'Coefficients'!$B$4+P316*'Coefficients'!$B$5+Q316*'Coefficients'!$B$6</x:f>
        <x:v>17.28456807508166</x:v>
      </x:c>
      <x:c r="S316" s="36" t="n">
        <x:f>A316-R316</x:f>
        <x:v>0.7154319249183416</x:v>
      </x:c>
      <x:c r="T316" s="36" t="n">
        <x:f>S316^2</x:f>
        <x:v>0.5118428391923636</x:v>
      </x:c>
      <x:c r="U316" s="36" t="n">
        <x:f>ABS(S316)</x:f>
        <x:v>0.7154319249183416</x:v>
      </x:c>
      <x:c r="V316" s="36" t="n">
        <x:f>(A316-AVERAGE($A$2:$A$650))^2</x:f>
        <x:v>37.136723322119366</x:v>
      </x:c>
    </x:row>
    <x:row r="317">
      <x:c r="A317" s="36" t="str">
        <x:v>15</x:v>
      </x:c>
      <x:c r="B317" s="36" t="str">
        <x:v>14</x:v>
      </x:c>
      <x:c r="C317" s="36" t="str">
        <x:v>14</x:v>
      </x:c>
      <x:c r="D317" s="36" t="str">
        <x:v>2</x:v>
      </x:c>
      <x:c r="E317" s="36" t="str">
        <x:v>0</x:v>
      </x:c>
      <x:c r="F317" s="36" t="str">
        <x:v>8</x:v>
      </x:c>
      <x:c r="G317" s="36" t="str">
        <x:v>18</x:v>
      </x:c>
      <x:c r="H317" s="36" t="str">
        <x:v>2</x:v>
      </x:c>
      <x:c r="I317" s="36" t="str">
        <x:v>1</x:v>
      </x:c>
      <x:c r="J317" s="36" t="str">
        <x:v>GP</x:v>
      </x:c>
      <x:c r="K317" s="36" t="str">
        <x:v>F</x:v>
      </x:c>
      <x:c r="L317" s="36" t="str">
        <x:v>U</x:v>
      </x:c>
      <x:c r="M317" s="36" t="str">
        <x:v>yes</x:v>
      </x:c>
      <x:c r="N317" s="36" t="n">
        <x:f>IF($J317="MS",1,0)</x:f>
        <x:v>0</x:v>
      </x:c>
      <x:c r="O317" s="36" t="n">
        <x:f>IF($K317="M",1,0)</x:f>
        <x:v>0</x:v>
      </x:c>
      <x:c r="P317" s="36" t="n">
        <x:f>IF($L317="U",1,0)</x:f>
        <x:v>1</x:v>
      </x:c>
      <x:c r="Q317" s="36" t="n">
        <x:f>IF($M317="yes",1,0)</x:f>
        <x:v>1</x:v>
      </x:c>
      <x:c r="R317" s="36" t="n">
        <x:f>'Coefficients'!$B$2+B317*'Coefficients'!$B$7+C317*'Coefficients'!$B$8+D317*'Coefficients'!$B$9+E317*'Coefficients'!$B$10+F317*'Coefficients'!$B$11+G317*'Coefficients'!$B$12+H317*'Coefficients'!$B$13+I317*'Coefficients'!$B$14+N317*'Coefficients'!$B$3+O317*'Coefficients'!$B$4+P317*'Coefficients'!$B$5+Q317*'Coefficients'!$B$6</x:f>
        <x:v>14.750319228276547</x:v>
      </x:c>
      <x:c r="S317" s="36" t="n">
        <x:f>A317-R317</x:f>
        <x:v>0.24968077172345282</x:v>
      </x:c>
      <x:c r="T317" s="36" t="n">
        <x:f>S317^2</x:f>
        <x:v>0.06234048776841896</x:v>
      </x:c>
      <x:c r="U317" s="36" t="n">
        <x:f>ABS(S317)</x:f>
        <x:v>0.24968077172345282</x:v>
      </x:c>
      <x:c r="V317" s="36" t="n">
        <x:f>(A317-AVERAGE($A$2:$A$650))^2</x:f>
        <x:v>9.572778792073143</x:v>
      </x:c>
    </x:row>
    <x:row r="318">
      <x:c r="A318" s="36" t="str">
        <x:v>16</x:v>
      </x:c>
      <x:c r="B318" s="36" t="str">
        <x:v>15</x:v>
      </x:c>
      <x:c r="C318" s="36" t="str">
        <x:v>16</x:v>
      </x:c>
      <x:c r="D318" s="36" t="str">
        <x:v>2</x:v>
      </x:c>
      <x:c r="E318" s="36" t="str">
        <x:v>0</x:v>
      </x:c>
      <x:c r="F318" s="36" t="str">
        <x:v>6</x:v>
      </x:c>
      <x:c r="G318" s="36" t="str">
        <x:v>17</x:v>
      </x:c>
      <x:c r="H318" s="36" t="str">
        <x:v>2</x:v>
      </x:c>
      <x:c r="I318" s="36" t="str">
        <x:v>4</x:v>
      </x:c>
      <x:c r="J318" s="36" t="str">
        <x:v>GP</x:v>
      </x:c>
      <x:c r="K318" s="36" t="str">
        <x:v>F</x:v>
      </x:c>
      <x:c r="L318" s="36" t="str">
        <x:v>U</x:v>
      </x:c>
      <x:c r="M318" s="36" t="str">
        <x:v>yes</x:v>
      </x:c>
      <x:c r="N318" s="36" t="n">
        <x:f>IF($J318="MS",1,0)</x:f>
        <x:v>0</x:v>
      </x:c>
      <x:c r="O318" s="36" t="n">
        <x:f>IF($K318="M",1,0)</x:f>
        <x:v>0</x:v>
      </x:c>
      <x:c r="P318" s="36" t="n">
        <x:f>IF($L318="U",1,0)</x:f>
        <x:v>1</x:v>
      </x:c>
      <x:c r="Q318" s="36" t="n">
        <x:f>IF($M318="yes",1,0)</x:f>
        <x:v>1</x:v>
      </x:c>
      <x:c r="R318" s="36" t="n">
        <x:f>'Coefficients'!$B$2+B318*'Coefficients'!$B$7+C318*'Coefficients'!$B$8+D318*'Coefficients'!$B$9+E318*'Coefficients'!$B$10+F318*'Coefficients'!$B$11+G318*'Coefficients'!$B$12+H318*'Coefficients'!$B$13+I318*'Coefficients'!$B$14+N318*'Coefficients'!$B$3+O318*'Coefficients'!$B$4+P318*'Coefficients'!$B$5+Q318*'Coefficients'!$B$6</x:f>
        <x:v>16.623874606917127</x:v>
      </x:c>
      <x:c r="S318" s="36" t="n">
        <x:f>A318-R318</x:f>
        <x:v>-0.623874606917127</x:v>
      </x:c>
      <x:c r="T318" s="36" t="n">
        <x:f>S318^2</x:f>
        <x:v>0.3892195251559998</x:v>
      </x:c>
      <x:c r="U318" s="36" t="n">
        <x:f>ABS(S318)</x:f>
        <x:v>0.623874606917127</x:v>
      </x:c>
      <x:c r="V318" s="36" t="n">
        <x:f>(A318-AVERAGE($A$2:$A$650))^2</x:f>
        <x:v>16.760760302088553</x:v>
      </x:c>
    </x:row>
    <x:row r="319">
      <x:c r="A319" s="36" t="str">
        <x:v>12</x:v>
      </x:c>
      <x:c r="B319" s="36" t="str">
        <x:v>12</x:v>
      </x:c>
      <x:c r="C319" s="36" t="str">
        <x:v>12</x:v>
      </x:c>
      <x:c r="D319" s="36" t="str">
        <x:v>2</x:v>
      </x:c>
      <x:c r="E319" s="36" t="str">
        <x:v>0</x:v>
      </x:c>
      <x:c r="F319" s="36" t="str">
        <x:v>6</x:v>
      </x:c>
      <x:c r="G319" s="36" t="str">
        <x:v>17</x:v>
      </x:c>
      <x:c r="H319" s="36" t="str">
        <x:v>2</x:v>
      </x:c>
      <x:c r="I319" s="36" t="str">
        <x:v>2</x:v>
      </x:c>
      <x:c r="J319" s="36" t="str">
        <x:v>GP</x:v>
      </x:c>
      <x:c r="K319" s="36" t="str">
        <x:v>F</x:v>
      </x:c>
      <x:c r="L319" s="36" t="str">
        <x:v>U</x:v>
      </x:c>
      <x:c r="M319" s="36" t="str">
        <x:v>yes</x:v>
      </x:c>
      <x:c r="N319" s="36" t="n">
        <x:f>IF($J319="MS",1,0)</x:f>
        <x:v>0</x:v>
      </x:c>
      <x:c r="O319" s="36" t="n">
        <x:f>IF($K319="M",1,0)</x:f>
        <x:v>0</x:v>
      </x:c>
      <x:c r="P319" s="36" t="n">
        <x:f>IF($L319="U",1,0)</x:f>
        <x:v>1</x:v>
      </x:c>
      <x:c r="Q319" s="36" t="n">
        <x:f>IF($M319="yes",1,0)</x:f>
        <x:v>1</x:v>
      </x:c>
      <x:c r="R319" s="36" t="n">
        <x:f>'Coefficients'!$B$2+B319*'Coefficients'!$B$7+C319*'Coefficients'!$B$8+D319*'Coefficients'!$B$9+E319*'Coefficients'!$B$10+F319*'Coefficients'!$B$11+G319*'Coefficients'!$B$12+H319*'Coefficients'!$B$13+I319*'Coefficients'!$B$14+N319*'Coefficients'!$B$3+O319*'Coefficients'!$B$4+P319*'Coefficients'!$B$5+Q319*'Coefficients'!$B$6</x:f>
        <x:v>12.67919412664401</x:v>
      </x:c>
      <x:c r="S319" s="36" t="n">
        <x:f>A319-R319</x:f>
        <x:v>-0.6791941266440098</x:v>
      </x:c>
      <x:c r="T319" s="36" t="n">
        <x:f>S319^2</x:f>
        <x:v>0.4613046616677192</x:v>
      </x:c>
      <x:c r="U319" s="36" t="n">
        <x:f>ABS(S319)</x:f>
        <x:v>0.6791941266440098</x:v>
      </x:c>
      <x:c r="V319" s="36" t="n">
        <x:f>(A319-AVERAGE($A$2:$A$650))^2</x:f>
        <x:v>0.008834262026918263</x:v>
      </x:c>
    </x:row>
    <x:row r="320">
      <x:c r="A320" s="36" t="str">
        <x:v>10</x:v>
      </x:c>
      <x:c r="B320" s="36" t="str">
        <x:v>12</x:v>
      </x:c>
      <x:c r="C320" s="36" t="str">
        <x:v>9</x:v>
      </x:c>
      <x:c r="D320" s="36" t="str">
        <x:v>2</x:v>
      </x:c>
      <x:c r="E320" s="36" t="str">
        <x:v>0</x:v>
      </x:c>
      <x:c r="F320" s="36" t="str">
        <x:v>15</x:v>
      </x:c>
      <x:c r="G320" s="36" t="str">
        <x:v>18</x:v>
      </x:c>
      <x:c r="H320" s="36" t="str">
        <x:v>3</x:v>
      </x:c>
      <x:c r="I320" s="36" t="str">
        <x:v>2</x:v>
      </x:c>
      <x:c r="J320" s="36" t="str">
        <x:v>GP</x:v>
      </x:c>
      <x:c r="K320" s="36" t="str">
        <x:v>F</x:v>
      </x:c>
      <x:c r="L320" s="36" t="str">
        <x:v>R</x:v>
      </x:c>
      <x:c r="M320" s="36" t="str">
        <x:v>no</x:v>
      </x:c>
      <x:c r="N320" s="36" t="n">
        <x:f>IF($J320="MS",1,0)</x:f>
        <x:v>0</x:v>
      </x:c>
      <x:c r="O320" s="36" t="n">
        <x:f>IF($K320="M",1,0)</x:f>
        <x:v>0</x:v>
      </x:c>
      <x:c r="P320" s="36" t="n">
        <x:f>IF($L320="U",1,0)</x:f>
        <x:v>0</x:v>
      </x:c>
      <x:c r="Q320" s="36" t="n">
        <x:f>IF($M320="yes",1,0)</x:f>
        <x:v>0</x:v>
      </x:c>
      <x:c r="R320" s="36" t="n">
        <x:f>'Coefficients'!$B$2+B320*'Coefficients'!$B$7+C320*'Coefficients'!$B$8+D320*'Coefficients'!$B$9+E320*'Coefficients'!$B$10+F320*'Coefficients'!$B$11+G320*'Coefficients'!$B$12+H320*'Coefficients'!$B$13+I320*'Coefficients'!$B$14+N320*'Coefficients'!$B$3+O320*'Coefficients'!$B$4+P320*'Coefficients'!$B$5+Q320*'Coefficients'!$B$6</x:f>
        <x:v>9.887881542523145</x:v>
      </x:c>
      <x:c r="S320" s="36" t="n">
        <x:f>A320-R320</x:f>
        <x:v>0.11211845747685523</x:v>
      </x:c>
      <x:c r="T320" s="36" t="n">
        <x:f>S320^2</x:f>
        <x:v>0.012570548506989394</x:v>
      </x:c>
      <x:c r="U320" s="36" t="n">
        <x:f>ABS(S320)</x:f>
        <x:v>0.11211845747685523</x:v>
      </x:c>
      <x:c r="V320" s="36" t="n">
        <x:f>(A320-AVERAGE($A$2:$A$650))^2</x:f>
        <x:v>3.6328712419961016</x:v>
      </x:c>
    </x:row>
    <x:row r="321">
      <x:c r="A321" s="36" t="str">
        <x:v>12</x:v>
      </x:c>
      <x:c r="B321" s="36" t="str">
        <x:v>11</x:v>
      </x:c>
      <x:c r="C321" s="36" t="str">
        <x:v>12</x:v>
      </x:c>
      <x:c r="D321" s="36" t="str">
        <x:v>1</x:v>
      </x:c>
      <x:c r="E321" s="36" t="str">
        <x:v>0</x:v>
      </x:c>
      <x:c r="F321" s="36" t="str">
        <x:v>6</x:v>
      </x:c>
      <x:c r="G321" s="36" t="str">
        <x:v>18</x:v>
      </x:c>
      <x:c r="H321" s="36" t="str">
        <x:v>4</x:v>
      </x:c>
      <x:c r="I321" s="36" t="str">
        <x:v>4</x:v>
      </x:c>
      <x:c r="J321" s="36" t="str">
        <x:v>GP</x:v>
      </x:c>
      <x:c r="K321" s="36" t="str">
        <x:v>M</x:v>
      </x:c>
      <x:c r="L321" s="36" t="str">
        <x:v>U</x:v>
      </x:c>
      <x:c r="M321" s="36" t="str">
        <x:v>yes</x:v>
      </x:c>
      <x:c r="N321" s="36" t="n">
        <x:f>IF($J321="MS",1,0)</x:f>
        <x:v>0</x:v>
      </x:c>
      <x:c r="O321" s="36" t="n">
        <x:f>IF($K321="M",1,0)</x:f>
        <x:v>1</x:v>
      </x:c>
      <x:c r="P321" s="36" t="n">
        <x:f>IF($L321="U",1,0)</x:f>
        <x:v>1</x:v>
      </x:c>
      <x:c r="Q321" s="36" t="n">
        <x:f>IF($M321="yes",1,0)</x:f>
        <x:v>1</x:v>
      </x:c>
      <x:c r="R321" s="36" t="n">
        <x:f>'Coefficients'!$B$2+B321*'Coefficients'!$B$7+C321*'Coefficients'!$B$8+D321*'Coefficients'!$B$9+E321*'Coefficients'!$B$10+F321*'Coefficients'!$B$11+G321*'Coefficients'!$B$12+H321*'Coefficients'!$B$13+I321*'Coefficients'!$B$14+N321*'Coefficients'!$B$3+O321*'Coefficients'!$B$4+P321*'Coefficients'!$B$5+Q321*'Coefficients'!$B$6</x:f>
        <x:v>12.25890197843445</x:v>
      </x:c>
      <x:c r="S321" s="36" t="n">
        <x:f>A321-R321</x:f>
        <x:v>-0.25890197843444973</x:v>
      </x:c>
      <x:c r="T321" s="36" t="n">
        <x:f>S321^2</x:f>
        <x:v>0.06703023443727227</x:v>
      </x:c>
      <x:c r="U321" s="36" t="n">
        <x:f>ABS(S321)</x:f>
        <x:v>0.25890197843444973</x:v>
      </x:c>
      <x:c r="V321" s="36" t="n">
        <x:f>(A321-AVERAGE($A$2:$A$650))^2</x:f>
        <x:v>0.008834262026918263</x:v>
      </x:c>
    </x:row>
    <x:row r="322">
      <x:c r="A322" s="36" t="str">
        <x:v>13</x:v>
      </x:c>
      <x:c r="B322" s="36" t="str">
        <x:v>14</x:v>
      </x:c>
      <x:c r="C322" s="36" t="str">
        <x:v>12</x:v>
      </x:c>
      <x:c r="D322" s="36" t="str">
        <x:v>2</x:v>
      </x:c>
      <x:c r="E322" s="36" t="str">
        <x:v>1</x:v>
      </x:c>
      <x:c r="F322" s="36" t="str">
        <x:v>2</x:v>
      </x:c>
      <x:c r="G322" s="36" t="str">
        <x:v>18</x:v>
      </x:c>
      <x:c r="H322" s="36" t="str">
        <x:v>4</x:v>
      </x:c>
      <x:c r="I322" s="36" t="str">
        <x:v>4</x:v>
      </x:c>
      <x:c r="J322" s="36" t="str">
        <x:v>GP</x:v>
      </x:c>
      <x:c r="K322" s="36" t="str">
        <x:v>F</x:v>
      </x:c>
      <x:c r="L322" s="36" t="str">
        <x:v>U</x:v>
      </x:c>
      <x:c r="M322" s="36" t="str">
        <x:v>yes</x:v>
      </x:c>
      <x:c r="N322" s="36" t="n">
        <x:f>IF($J322="MS",1,0)</x:f>
        <x:v>0</x:v>
      </x:c>
      <x:c r="O322" s="36" t="n">
        <x:f>IF($K322="M",1,0)</x:f>
        <x:v>0</x:v>
      </x:c>
      <x:c r="P322" s="36" t="n">
        <x:f>IF($L322="U",1,0)</x:f>
        <x:v>1</x:v>
      </x:c>
      <x:c r="Q322" s="36" t="n">
        <x:f>IF($M322="yes",1,0)</x:f>
        <x:v>1</x:v>
      </x:c>
      <x:c r="R322" s="36" t="n">
        <x:f>'Coefficients'!$B$2+B322*'Coefficients'!$B$7+C322*'Coefficients'!$B$8+D322*'Coefficients'!$B$9+E322*'Coefficients'!$B$10+F322*'Coefficients'!$B$11+G322*'Coefficients'!$B$12+H322*'Coefficients'!$B$13+I322*'Coefficients'!$B$14+N322*'Coefficients'!$B$3+O322*'Coefficients'!$B$4+P322*'Coefficients'!$B$5+Q322*'Coefficients'!$B$6</x:f>
        <x:v>12.60936193273852</x:v>
      </x:c>
      <x:c r="S322" s="36" t="n">
        <x:f>A322-R322</x:f>
        <x:v>0.39063806726148087</x:v>
      </x:c>
      <x:c r="T322" s="36" t="n">
        <x:f>S322^2</x:f>
        <x:v>0.15259809959378526</x:v>
      </x:c>
      <x:c r="U322" s="36" t="n">
        <x:f>ABS(S322)</x:f>
        <x:v>0.39063806726148087</x:v>
      </x:c>
      <x:c r="V322" s="36" t="n">
        <x:f>(A322-AVERAGE($A$2:$A$650))^2</x:f>
        <x:v>1.1968157720423265</x:v>
      </x:c>
    </x:row>
    <x:row r="323">
      <x:c r="A323" s="36" t="str">
        <x:v>15</x:v>
      </x:c>
      <x:c r="B323" s="36" t="str">
        <x:v>13</x:v>
      </x:c>
      <x:c r="C323" s="36" t="str">
        <x:v>15</x:v>
      </x:c>
      <x:c r="D323" s="36" t="str">
        <x:v>3</x:v>
      </x:c>
      <x:c r="E323" s="36" t="str">
        <x:v>0</x:v>
      </x:c>
      <x:c r="F323" s="36" t="str">
        <x:v>8</x:v>
      </x:c>
      <x:c r="G323" s="36" t="str">
        <x:v>17</x:v>
      </x:c>
      <x:c r="H323" s="36" t="str">
        <x:v>2</x:v>
      </x:c>
      <x:c r="I323" s="36" t="str">
        <x:v>2</x:v>
      </x:c>
      <x:c r="J323" s="36" t="str">
        <x:v>GP</x:v>
      </x:c>
      <x:c r="K323" s="36" t="str">
        <x:v>F</x:v>
      </x:c>
      <x:c r="L323" s="36" t="str">
        <x:v>U</x:v>
      </x:c>
      <x:c r="M323" s="36" t="str">
        <x:v>yes</x:v>
      </x:c>
      <x:c r="N323" s="36" t="n">
        <x:f>IF($J323="MS",1,0)</x:f>
        <x:v>0</x:v>
      </x:c>
      <x:c r="O323" s="36" t="n">
        <x:f>IF($K323="M",1,0)</x:f>
        <x:v>0</x:v>
      </x:c>
      <x:c r="P323" s="36" t="n">
        <x:f>IF($L323="U",1,0)</x:f>
        <x:v>1</x:v>
      </x:c>
      <x:c r="Q323" s="36" t="n">
        <x:f>IF($M323="yes",1,0)</x:f>
        <x:v>1</x:v>
      </x:c>
      <x:c r="R323" s="36" t="n">
        <x:f>'Coefficients'!$B$2+B323*'Coefficients'!$B$7+C323*'Coefficients'!$B$8+D323*'Coefficients'!$B$9+E323*'Coefficients'!$B$10+F323*'Coefficients'!$B$11+G323*'Coefficients'!$B$12+H323*'Coefficients'!$B$13+I323*'Coefficients'!$B$14+N323*'Coefficients'!$B$3+O323*'Coefficients'!$B$4+P323*'Coefficients'!$B$5+Q323*'Coefficients'!$B$6</x:f>
        <x:v>15.54269074628631</x:v>
      </x:c>
      <x:c r="S323" s="36" t="n">
        <x:f>A323-R323</x:f>
        <x:v>-0.5426907462863095</x:v>
      </x:c>
      <x:c r="T323" s="36" t="n">
        <x:f>S323^2</x:f>
        <x:v>0.29451324610479157</x:v>
      </x:c>
      <x:c r="U323" s="36" t="n">
        <x:f>ABS(S323)</x:f>
        <x:v>0.5426907462863095</x:v>
      </x:c>
      <x:c r="V323" s="36" t="n">
        <x:f>(A323-AVERAGE($A$2:$A$650))^2</x:f>
        <x:v>9.572778792073143</x:v>
      </x:c>
    </x:row>
    <x:row r="324">
      <x:c r="A324" s="36" t="str">
        <x:v>10</x:v>
      </x:c>
      <x:c r="B324" s="36" t="str">
        <x:v>9</x:v>
      </x:c>
      <x:c r="C324" s="36" t="str">
        <x:v>8</x:v>
      </x:c>
      <x:c r="D324" s="36" t="str">
        <x:v>2</x:v>
      </x:c>
      <x:c r="E324" s="36" t="str">
        <x:v>1</x:v>
      </x:c>
      <x:c r="F324" s="36" t="str">
        <x:v>0</x:v>
      </x:c>
      <x:c r="G324" s="36" t="str">
        <x:v>19</x:v>
      </x:c>
      <x:c r="H324" s="36" t="str">
        <x:v>3</x:v>
      </x:c>
      <x:c r="I324" s="36" t="str">
        <x:v>2</x:v>
      </x:c>
      <x:c r="J324" s="36" t="str">
        <x:v>GP</x:v>
      </x:c>
      <x:c r="K324" s="36" t="str">
        <x:v>F</x:v>
      </x:c>
      <x:c r="L324" s="36" t="str">
        <x:v>R</x:v>
      </x:c>
      <x:c r="M324" s="36" t="str">
        <x:v>no</x:v>
      </x:c>
      <x:c r="N324" s="36" t="n">
        <x:f>IF($J324="MS",1,0)</x:f>
        <x:v>0</x:v>
      </x:c>
      <x:c r="O324" s="36" t="n">
        <x:f>IF($K324="M",1,0)</x:f>
        <x:v>0</x:v>
      </x:c>
      <x:c r="P324" s="36" t="n">
        <x:f>IF($L324="U",1,0)</x:f>
        <x:v>0</x:v>
      </x:c>
      <x:c r="Q324" s="36" t="n">
        <x:f>IF($M324="yes",1,0)</x:f>
        <x:v>0</x:v>
      </x:c>
      <x:c r="R324" s="36" t="n">
        <x:f>'Coefficients'!$B$2+B324*'Coefficients'!$B$7+C324*'Coefficients'!$B$8+D324*'Coefficients'!$B$9+E324*'Coefficients'!$B$10+F324*'Coefficients'!$B$11+G324*'Coefficients'!$B$12+H324*'Coefficients'!$B$13+I324*'Coefficients'!$B$14+N324*'Coefficients'!$B$3+O324*'Coefficients'!$B$4+P324*'Coefficients'!$B$5+Q324*'Coefficients'!$B$6</x:f>
        <x:v>8.155722165696577</x:v>
      </x:c>
      <x:c r="S324" s="36" t="n">
        <x:f>A324-R324</x:f>
        <x:v>1.8442778343034227</x:v>
      </x:c>
      <x:c r="T324" s="36" t="n">
        <x:f>S324^2</x:f>
        <x:v>3.4013607301029234</x:v>
      </x:c>
      <x:c r="U324" s="36" t="n">
        <x:f>ABS(S324)</x:f>
        <x:v>1.8442778343034227</x:v>
      </x:c>
      <x:c r="V324" s="36" t="n">
        <x:f>(A324-AVERAGE($A$2:$A$650))^2</x:f>
        <x:v>3.6328712419961016</x:v>
      </x:c>
    </x:row>
    <x:row r="325">
      <x:c r="A325" s="36" t="str">
        <x:v>10</x:v>
      </x:c>
      <x:c r="B325" s="36" t="str">
        <x:v>10</x:v>
      </x:c>
      <x:c r="C325" s="36" t="str">
        <x:v>10</x:v>
      </x:c>
      <x:c r="D325" s="36" t="str">
        <x:v>1</x:v>
      </x:c>
      <x:c r="E325" s="36" t="str">
        <x:v>0</x:v>
      </x:c>
      <x:c r="F325" s="36" t="str">
        <x:v>0</x:v>
      </x:c>
      <x:c r="G325" s="36" t="str">
        <x:v>18</x:v>
      </x:c>
      <x:c r="H325" s="36" t="str">
        <x:v>4</x:v>
      </x:c>
      <x:c r="I325" s="36" t="str">
        <x:v>3</x:v>
      </x:c>
      <x:c r="J325" s="36" t="str">
        <x:v>GP</x:v>
      </x:c>
      <x:c r="K325" s="36" t="str">
        <x:v>M</x:v>
      </x:c>
      <x:c r="L325" s="36" t="str">
        <x:v>U</x:v>
      </x:c>
      <x:c r="M325" s="36" t="str">
        <x:v>yes</x:v>
      </x:c>
      <x:c r="N325" s="36" t="n">
        <x:f>IF($J325="MS",1,0)</x:f>
        <x:v>0</x:v>
      </x:c>
      <x:c r="O325" s="36" t="n">
        <x:f>IF($K325="M",1,0)</x:f>
        <x:v>1</x:v>
      </x:c>
      <x:c r="P325" s="36" t="n">
        <x:f>IF($L325="U",1,0)</x:f>
        <x:v>1</x:v>
      </x:c>
      <x:c r="Q325" s="36" t="n">
        <x:f>IF($M325="yes",1,0)</x:f>
        <x:v>1</x:v>
      </x:c>
      <x:c r="R325" s="36" t="n">
        <x:f>'Coefficients'!$B$2+B325*'Coefficients'!$B$7+C325*'Coefficients'!$B$8+D325*'Coefficients'!$B$9+E325*'Coefficients'!$B$10+F325*'Coefficients'!$B$11+G325*'Coefficients'!$B$12+H325*'Coefficients'!$B$13+I325*'Coefficients'!$B$14+N325*'Coefficients'!$B$3+O325*'Coefficients'!$B$4+P325*'Coefficients'!$B$5+Q325*'Coefficients'!$B$6</x:f>
        <x:v>10.243234995605963</x:v>
      </x:c>
      <x:c r="S325" s="36" t="n">
        <x:f>A325-R325</x:f>
        <x:v>-0.24323499560596318</x:v>
      </x:c>
      <x:c r="T325" s="36" t="n">
        <x:f>S325^2</x:f>
        <x:v>0.05916326308743293</x:v>
      </x:c>
      <x:c r="U325" s="36" t="n">
        <x:f>ABS(S325)</x:f>
        <x:v>0.24323499560596318</x:v>
      </x:c>
      <x:c r="V325" s="36" t="n">
        <x:f>(A325-AVERAGE($A$2:$A$650))^2</x:f>
        <x:v>3.6328712419961016</x:v>
      </x:c>
    </x:row>
    <x:row r="326">
      <x:c r="A326" s="36" t="str">
        <x:v>11</x:v>
      </x:c>
      <x:c r="B326" s="36" t="str">
        <x:v>10</x:v>
      </x:c>
      <x:c r="C326" s="36" t="str">
        <x:v>10</x:v>
      </x:c>
      <x:c r="D326" s="36" t="str">
        <x:v>1</x:v>
      </x:c>
      <x:c r="E326" s="36" t="str">
        <x:v>0</x:v>
      </x:c>
      <x:c r="F326" s="36" t="str">
        <x:v>10</x:v>
      </x:c>
      <x:c r="G326" s="36" t="str">
        <x:v>18</x:v>
      </x:c>
      <x:c r="H326" s="36" t="str">
        <x:v>1</x:v>
      </x:c>
      <x:c r="I326" s="36" t="str">
        <x:v>2</x:v>
      </x:c>
      <x:c r="J326" s="36" t="str">
        <x:v>GP</x:v>
      </x:c>
      <x:c r="K326" s="36" t="str">
        <x:v>M</x:v>
      </x:c>
      <x:c r="L326" s="36" t="str">
        <x:v>U</x:v>
      </x:c>
      <x:c r="M326" s="36" t="str">
        <x:v>no</x:v>
      </x:c>
      <x:c r="N326" s="36" t="n">
        <x:f>IF($J326="MS",1,0)</x:f>
        <x:v>0</x:v>
      </x:c>
      <x:c r="O326" s="36" t="n">
        <x:f>IF($K326="M",1,0)</x:f>
        <x:v>1</x:v>
      </x:c>
      <x:c r="P326" s="36" t="n">
        <x:f>IF($L326="U",1,0)</x:f>
        <x:v>1</x:v>
      </x:c>
      <x:c r="Q326" s="36" t="n">
        <x:f>IF($M326="yes",1,0)</x:f>
        <x:v>0</x:v>
      </x:c>
      <x:c r="R326" s="36" t="n">
        <x:f>'Coefficients'!$B$2+B326*'Coefficients'!$B$7+C326*'Coefficients'!$B$8+D326*'Coefficients'!$B$9+E326*'Coefficients'!$B$10+F326*'Coefficients'!$B$11+G326*'Coefficients'!$B$12+H326*'Coefficients'!$B$13+I326*'Coefficients'!$B$14+N326*'Coefficients'!$B$3+O326*'Coefficients'!$B$4+P326*'Coefficients'!$B$5+Q326*'Coefficients'!$B$6</x:f>
        <x:v>10.381435655210458</x:v>
      </x:c>
      <x:c r="S326" s="36" t="n">
        <x:f>A326-R326</x:f>
        <x:v>0.6185643447895419</x:v>
      </x:c>
      <x:c r="T326" s="36" t="n">
        <x:f>S326^2</x:f>
        <x:v>0.3826218486449153</x:v>
      </x:c>
      <x:c r="U326" s="36" t="n">
        <x:f>ABS(S326)</x:f>
        <x:v>0.6185643447895419</x:v>
      </x:c>
      <x:c r="V326" s="36" t="n">
        <x:f>(A326-AVERAGE($A$2:$A$650))^2</x:f>
        <x:v>0.82085275201151</x:v>
      </x:c>
    </x:row>
    <x:row r="327">
      <x:c r="A327" s="36" t="str">
        <x:v>10</x:v>
      </x:c>
      <x:c r="B327" s="36" t="str">
        <x:v>11</x:v>
      </x:c>
      <x:c r="C327" s="36" t="str">
        <x:v>11</x:v>
      </x:c>
      <x:c r="D327" s="36" t="str">
        <x:v>1</x:v>
      </x:c>
      <x:c r="E327" s="36" t="str">
        <x:v>0</x:v>
      </x:c>
      <x:c r="F327" s="36" t="str">
        <x:v>22</x:v>
      </x:c>
      <x:c r="G327" s="36" t="str">
        <x:v>17</x:v>
      </x:c>
      <x:c r="H327" s="36" t="str">
        <x:v>4</x:v>
      </x:c>
      <x:c r="I327" s="36" t="str">
        <x:v>1</x:v>
      </x:c>
      <x:c r="J327" s="36" t="str">
        <x:v>GP</x:v>
      </x:c>
      <x:c r="K327" s="36" t="str">
        <x:v>M</x:v>
      </x:c>
      <x:c r="L327" s="36" t="str">
        <x:v>U</x:v>
      </x:c>
      <x:c r="M327" s="36" t="str">
        <x:v>yes</x:v>
      </x:c>
      <x:c r="N327" s="36" t="n">
        <x:f>IF($J327="MS",1,0)</x:f>
        <x:v>0</x:v>
      </x:c>
      <x:c r="O327" s="36" t="n">
        <x:f>IF($K327="M",1,0)</x:f>
        <x:v>1</x:v>
      </x:c>
      <x:c r="P327" s="36" t="n">
        <x:f>IF($L327="U",1,0)</x:f>
        <x:v>1</x:v>
      </x:c>
      <x:c r="Q327" s="36" t="n">
        <x:f>IF($M327="yes",1,0)</x:f>
        <x:v>1</x:v>
      </x:c>
      <x:c r="R327" s="36" t="n">
        <x:f>'Coefficients'!$B$2+B327*'Coefficients'!$B$7+C327*'Coefficients'!$B$8+D327*'Coefficients'!$B$9+E327*'Coefficients'!$B$10+F327*'Coefficients'!$B$11+G327*'Coefficients'!$B$12+H327*'Coefficients'!$B$13+I327*'Coefficients'!$B$14+N327*'Coefficients'!$B$3+O327*'Coefficients'!$B$4+P327*'Coefficients'!$B$5+Q327*'Coefficients'!$B$6</x:f>
        <x:v>11.587916080421154</x:v>
      </x:c>
      <x:c r="S327" s="36" t="n">
        <x:f>A327-R327</x:f>
        <x:v>-1.587916080421154</x:v>
      </x:c>
      <x:c r="T327" s="36" t="n">
        <x:f>S327^2</x:f>
        <x:v>2.521477478460081</x:v>
      </x:c>
      <x:c r="U327" s="36" t="n">
        <x:f>ABS(S327)</x:f>
        <x:v>1.587916080421154</x:v>
      </x:c>
      <x:c r="V327" s="36" t="n">
        <x:f>(A327-AVERAGE($A$2:$A$650))^2</x:f>
        <x:v>3.6328712419961016</x:v>
      </x:c>
    </x:row>
    <x:row r="328">
      <x:c r="A328" s="36" t="str">
        <x:v>13</x:v>
      </x:c>
      <x:c r="B328" s="36" t="str">
        <x:v>13</x:v>
      </x:c>
      <x:c r="C328" s="36" t="str">
        <x:v>13</x:v>
      </x:c>
      <x:c r="D328" s="36" t="str">
        <x:v>1</x:v>
      </x:c>
      <x:c r="E328" s="36" t="str">
        <x:v>0</x:v>
      </x:c>
      <x:c r="F328" s="36" t="str">
        <x:v>18</x:v>
      </x:c>
      <x:c r="G328" s="36" t="str">
        <x:v>17</x:v>
      </x:c>
      <x:c r="H328" s="36" t="str">
        <x:v>3</x:v>
      </x:c>
      <x:c r="I328" s="36" t="str">
        <x:v>2</x:v>
      </x:c>
      <x:c r="J328" s="36" t="str">
        <x:v>GP</x:v>
      </x:c>
      <x:c r="K328" s="36" t="str">
        <x:v>M</x:v>
      </x:c>
      <x:c r="L328" s="36" t="str">
        <x:v>U</x:v>
      </x:c>
      <x:c r="M328" s="36" t="str">
        <x:v>yes</x:v>
      </x:c>
      <x:c r="N328" s="36" t="n">
        <x:f>IF($J328="MS",1,0)</x:f>
        <x:v>0</x:v>
      </x:c>
      <x:c r="O328" s="36" t="n">
        <x:f>IF($K328="M",1,0)</x:f>
        <x:v>1</x:v>
      </x:c>
      <x:c r="P328" s="36" t="n">
        <x:f>IF($L328="U",1,0)</x:f>
        <x:v>1</x:v>
      </x:c>
      <x:c r="Q328" s="36" t="n">
        <x:f>IF($M328="yes",1,0)</x:f>
        <x:v>1</x:v>
      </x:c>
      <x:c r="R328" s="36" t="n">
        <x:f>'Coefficients'!$B$2+B328*'Coefficients'!$B$7+C328*'Coefficients'!$B$8+D328*'Coefficients'!$B$9+E328*'Coefficients'!$B$10+F328*'Coefficients'!$B$11+G328*'Coefficients'!$B$12+H328*'Coefficients'!$B$13+I328*'Coefficients'!$B$14+N328*'Coefficients'!$B$3+O328*'Coefficients'!$B$4+P328*'Coefficients'!$B$5+Q328*'Coefficients'!$B$6</x:f>
        <x:v>13.6068238908071</x:v>
      </x:c>
      <x:c r="S328" s="36" t="n">
        <x:f>A328-R328</x:f>
        <x:v>-0.6068238908070995</x:v>
      </x:c>
      <x:c r="T328" s="36" t="n">
        <x:f>S328^2</x:f>
        <x:v>0.36823523445426665</x:v>
      </x:c>
      <x:c r="U328" s="36" t="n">
        <x:f>ABS(S328)</x:f>
        <x:v>0.6068238908070995</x:v>
      </x:c>
      <x:c r="V328" s="36" t="n">
        <x:f>(A328-AVERAGE($A$2:$A$650))^2</x:f>
        <x:v>1.1968157720423265</x:v>
      </x:c>
    </x:row>
    <x:row r="329">
      <x:c r="A329" s="36" t="str">
        <x:v>18</x:v>
      </x:c>
      <x:c r="B329" s="36" t="str">
        <x:v>17</x:v>
      </x:c>
      <x:c r="C329" s="36" t="str">
        <x:v>17</x:v>
      </x:c>
      <x:c r="D329" s="36" t="str">
        <x:v>4</x:v>
      </x:c>
      <x:c r="E329" s="36" t="str">
        <x:v>0</x:v>
      </x:c>
      <x:c r="F329" s="36" t="str">
        <x:v>2</x:v>
      </x:c>
      <x:c r="G329" s="36" t="str">
        <x:v>18</x:v>
      </x:c>
      <x:c r="H329" s="36" t="str">
        <x:v>1</x:v>
      </x:c>
      <x:c r="I329" s="36" t="str">
        <x:v>1</x:v>
      </x:c>
      <x:c r="J329" s="36" t="str">
        <x:v>GP</x:v>
      </x:c>
      <x:c r="K329" s="36" t="str">
        <x:v>F</x:v>
      </x:c>
      <x:c r="L329" s="36" t="str">
        <x:v>R</x:v>
      </x:c>
      <x:c r="M329" s="36" t="str">
        <x:v>yes</x:v>
      </x:c>
      <x:c r="N329" s="36" t="n">
        <x:f>IF($J329="MS",1,0)</x:f>
        <x:v>0</x:v>
      </x:c>
      <x:c r="O329" s="36" t="n">
        <x:f>IF($K329="M",1,0)</x:f>
        <x:v>0</x:v>
      </x:c>
      <x:c r="P329" s="36" t="n">
        <x:f>IF($L329="U",1,0)</x:f>
        <x:v>0</x:v>
      </x:c>
      <x:c r="Q329" s="36" t="n">
        <x:f>IF($M329="yes",1,0)</x:f>
        <x:v>1</x:v>
      </x:c>
      <x:c r="R329" s="36" t="n">
        <x:f>'Coefficients'!$B$2+B329*'Coefficients'!$B$7+C329*'Coefficients'!$B$8+D329*'Coefficients'!$B$9+E329*'Coefficients'!$B$10+F329*'Coefficients'!$B$11+G329*'Coefficients'!$B$12+H329*'Coefficients'!$B$13+I329*'Coefficients'!$B$14+N329*'Coefficients'!$B$3+O329*'Coefficients'!$B$4+P329*'Coefficients'!$B$5+Q329*'Coefficients'!$B$6</x:f>
        <x:v>17.73533678535799</x:v>
      </x:c>
      <x:c r="S329" s="36" t="n">
        <x:f>A329-R329</x:f>
        <x:v>0.2646632146420096</x:v>
      </x:c>
      <x:c r="T329" s="36" t="n">
        <x:f>S329^2</x:f>
        <x:v>0.07004661718464245</x:v>
      </x:c>
      <x:c r="U329" s="36" t="n">
        <x:f>ABS(S329)</x:f>
        <x:v>0.2646632146420096</x:v>
      </x:c>
      <x:c r="V329" s="36" t="n">
        <x:f>(A329-AVERAGE($A$2:$A$650))^2</x:f>
        <x:v>37.136723322119366</x:v>
      </x:c>
    </x:row>
    <x:row r="330">
      <x:c r="A330" s="36" t="str">
        <x:v>13</x:v>
      </x:c>
      <x:c r="B330" s="36" t="str">
        <x:v>12</x:v>
      </x:c>
      <x:c r="C330" s="36" t="str">
        <x:v>13</x:v>
      </x:c>
      <x:c r="D330" s="36" t="str">
        <x:v>2</x:v>
      </x:c>
      <x:c r="E330" s="36" t="str">
        <x:v>0</x:v>
      </x:c>
      <x:c r="F330" s="36" t="str">
        <x:v>0</x:v>
      </x:c>
      <x:c r="G330" s="36" t="str">
        <x:v>18</x:v>
      </x:c>
      <x:c r="H330" s="36" t="str">
        <x:v>1</x:v>
      </x:c>
      <x:c r="I330" s="36" t="str">
        <x:v>1</x:v>
      </x:c>
      <x:c r="J330" s="36" t="str">
        <x:v>GP</x:v>
      </x:c>
      <x:c r="K330" s="36" t="str">
        <x:v>F</x:v>
      </x:c>
      <x:c r="L330" s="36" t="str">
        <x:v>U</x:v>
      </x:c>
      <x:c r="M330" s="36" t="str">
        <x:v>yes</x:v>
      </x:c>
      <x:c r="N330" s="36" t="n">
        <x:f>IF($J330="MS",1,0)</x:f>
        <x:v>0</x:v>
      </x:c>
      <x:c r="O330" s="36" t="n">
        <x:f>IF($K330="M",1,0)</x:f>
        <x:v>0</x:v>
      </x:c>
      <x:c r="P330" s="36" t="n">
        <x:f>IF($L330="U",1,0)</x:f>
        <x:v>1</x:v>
      </x:c>
      <x:c r="Q330" s="36" t="n">
        <x:f>IF($M330="yes",1,0)</x:f>
        <x:v>1</x:v>
      </x:c>
      <x:c r="R330" s="36" t="n">
        <x:f>'Coefficients'!$B$2+B330*'Coefficients'!$B$7+C330*'Coefficients'!$B$8+D330*'Coefficients'!$B$9+E330*'Coefficients'!$B$10+F330*'Coefficients'!$B$11+G330*'Coefficients'!$B$12+H330*'Coefficients'!$B$13+I330*'Coefficients'!$B$14+N330*'Coefficients'!$B$3+O330*'Coefficients'!$B$4+P330*'Coefficients'!$B$5+Q330*'Coefficients'!$B$6</x:f>
        <x:v>13.51691564023147</x:v>
      </x:c>
      <x:c r="S330" s="36" t="n">
        <x:f>A330-R330</x:f>
        <x:v>-0.5169156402314705</x:v>
      </x:c>
      <x:c r="T330" s="36" t="n">
        <x:f>S330^2</x:f>
        <x:v>0.2672017791159111</x:v>
      </x:c>
      <x:c r="U330" s="36" t="n">
        <x:f>ABS(S330)</x:f>
        <x:v>0.5169156402314705</x:v>
      </x:c>
      <x:c r="V330" s="36" t="n">
        <x:f>(A330-AVERAGE($A$2:$A$650))^2</x:f>
        <x:v>1.1968157720423265</x:v>
      </x:c>
    </x:row>
    <x:row r="331">
      <x:c r="A331" s="36" t="str">
        <x:v>14</x:v>
      </x:c>
      <x:c r="B331" s="36" t="str">
        <x:v>12</x:v>
      </x:c>
      <x:c r="C331" s="36" t="str">
        <x:v>12</x:v>
      </x:c>
      <x:c r="D331" s="36" t="str">
        <x:v>2</x:v>
      </x:c>
      <x:c r="E331" s="36" t="str">
        <x:v>0</x:v>
      </x:c>
      <x:c r="F331" s="36" t="str">
        <x:v>12</x:v>
      </x:c>
      <x:c r="G331" s="36" t="str">
        <x:v>17</x:v>
      </x:c>
      <x:c r="H331" s="36" t="str">
        <x:v>2</x:v>
      </x:c>
      <x:c r="I331" s="36" t="str">
        <x:v>2</x:v>
      </x:c>
      <x:c r="J331" s="36" t="str">
        <x:v>GP</x:v>
      </x:c>
      <x:c r="K331" s="36" t="str">
        <x:v>F</x:v>
      </x:c>
      <x:c r="L331" s="36" t="str">
        <x:v>U</x:v>
      </x:c>
      <x:c r="M331" s="36" t="str">
        <x:v>yes</x:v>
      </x:c>
      <x:c r="N331" s="36" t="n">
        <x:f>IF($J331="MS",1,0)</x:f>
        <x:v>0</x:v>
      </x:c>
      <x:c r="O331" s="36" t="n">
        <x:f>IF($K331="M",1,0)</x:f>
        <x:v>0</x:v>
      </x:c>
      <x:c r="P331" s="36" t="n">
        <x:f>IF($L331="U",1,0)</x:f>
        <x:v>1</x:v>
      </x:c>
      <x:c r="Q331" s="36" t="n">
        <x:f>IF($M331="yes",1,0)</x:f>
        <x:v>1</x:v>
      </x:c>
      <x:c r="R331" s="36" t="n">
        <x:f>'Coefficients'!$B$2+B331*'Coefficients'!$B$7+C331*'Coefficients'!$B$8+D331*'Coefficients'!$B$9+E331*'Coefficients'!$B$10+F331*'Coefficients'!$B$11+G331*'Coefficients'!$B$12+H331*'Coefficients'!$B$13+I331*'Coefficients'!$B$14+N331*'Coefficients'!$B$3+O331*'Coefficients'!$B$4+P331*'Coefficients'!$B$5+Q331*'Coefficients'!$B$6</x:f>
        <x:v>12.788153995348718</x:v>
      </x:c>
      <x:c r="S331" s="36" t="n">
        <x:f>A331-R331</x:f>
        <x:v>1.2118460046512816</x:v>
      </x:c>
      <x:c r="T331" s="36" t="n">
        <x:f>S331^2</x:f>
        <x:v>1.468570738989274</x:v>
      </x:c>
      <x:c r="U331" s="36" t="n">
        <x:f>ABS(S331)</x:f>
        <x:v>1.2118460046512816</x:v>
      </x:c>
      <x:c r="V331" s="36" t="n">
        <x:f>(A331-AVERAGE($A$2:$A$650))^2</x:f>
        <x:v>4.384797282057735</x:v>
      </x:c>
    </x:row>
    <x:row r="332">
      <x:c r="A332" s="36" t="str">
        <x:v>14</x:v>
      </x:c>
      <x:c r="B332" s="36" t="str">
        <x:v>12</x:v>
      </x:c>
      <x:c r="C332" s="36" t="str">
        <x:v>13</x:v>
      </x:c>
      <x:c r="D332" s="36" t="str">
        <x:v>2</x:v>
      </x:c>
      <x:c r="E332" s="36" t="str">
        <x:v>0</x:v>
      </x:c>
      <x:c r="F332" s="36" t="str">
        <x:v>10</x:v>
      </x:c>
      <x:c r="G332" s="36" t="str">
        <x:v>18</x:v>
      </x:c>
      <x:c r="H332" s="36" t="str">
        <x:v>2</x:v>
      </x:c>
      <x:c r="I332" s="36" t="str">
        <x:v>1</x:v>
      </x:c>
      <x:c r="J332" s="36" t="str">
        <x:v>GP</x:v>
      </x:c>
      <x:c r="K332" s="36" t="str">
        <x:v>F</x:v>
      </x:c>
      <x:c r="L332" s="36" t="str">
        <x:v>U</x:v>
      </x:c>
      <x:c r="M332" s="36" t="str">
        <x:v>yes</x:v>
      </x:c>
      <x:c r="N332" s="36" t="n">
        <x:f>IF($J332="MS",1,0)</x:f>
        <x:v>0</x:v>
      </x:c>
      <x:c r="O332" s="36" t="n">
        <x:f>IF($K332="M",1,0)</x:f>
        <x:v>0</x:v>
      </x:c>
      <x:c r="P332" s="36" t="n">
        <x:f>IF($L332="U",1,0)</x:f>
        <x:v>1</x:v>
      </x:c>
      <x:c r="Q332" s="36" t="n">
        <x:f>IF($M332="yes",1,0)</x:f>
        <x:v>1</x:v>
      </x:c>
      <x:c r="R332" s="36" t="n">
        <x:f>'Coefficients'!$B$2+B332*'Coefficients'!$B$7+C332*'Coefficients'!$B$8+D332*'Coefficients'!$B$9+E332*'Coefficients'!$B$10+F332*'Coefficients'!$B$11+G332*'Coefficients'!$B$12+H332*'Coefficients'!$B$13+I332*'Coefficients'!$B$14+N332*'Coefficients'!$B$3+O332*'Coefficients'!$B$4+P332*'Coefficients'!$B$5+Q332*'Coefficients'!$B$6</x:f>
        <x:v>13.64494106469957</x:v>
      </x:c>
      <x:c r="S332" s="36" t="n">
        <x:f>A332-R332</x:f>
        <x:v>0.35505893530043053</x:v>
      </x:c>
      <x:c r="T332" s="36" t="n">
        <x:f>S332^2</x:f>
        <x:v>0.12606684753667532</x:v>
      </x:c>
      <x:c r="U332" s="36" t="n">
        <x:f>ABS(S332)</x:f>
        <x:v>0.35505893530043053</x:v>
      </x:c>
      <x:c r="V332" s="36" t="n">
        <x:f>(A332-AVERAGE($A$2:$A$650))^2</x:f>
        <x:v>4.384797282057735</x:v>
      </x:c>
    </x:row>
    <x:row r="333">
      <x:c r="A333" s="36" t="str">
        <x:v>12</x:v>
      </x:c>
      <x:c r="B333" s="36" t="str">
        <x:v>12</x:v>
      </x:c>
      <x:c r="C333" s="36" t="str">
        <x:v>12</x:v>
      </x:c>
      <x:c r="D333" s="36" t="str">
        <x:v>2</x:v>
      </x:c>
      <x:c r="E333" s="36" t="str">
        <x:v>0</x:v>
      </x:c>
      <x:c r="F333" s="36" t="str">
        <x:v>0</x:v>
      </x:c>
      <x:c r="G333" s="36" t="str">
        <x:v>17</x:v>
      </x:c>
      <x:c r="H333" s="36" t="str">
        <x:v>1</x:v>
      </x:c>
      <x:c r="I333" s="36" t="str">
        <x:v>1</x:v>
      </x:c>
      <x:c r="J333" s="36" t="str">
        <x:v>GP</x:v>
      </x:c>
      <x:c r="K333" s="36" t="str">
        <x:v>M</x:v>
      </x:c>
      <x:c r="L333" s="36" t="str">
        <x:v>U</x:v>
      </x:c>
      <x:c r="M333" s="36" t="str">
        <x:v>yes</x:v>
      </x:c>
      <x:c r="N333" s="36" t="n">
        <x:f>IF($J333="MS",1,0)</x:f>
        <x:v>0</x:v>
      </x:c>
      <x:c r="O333" s="36" t="n">
        <x:f>IF($K333="M",1,0)</x:f>
        <x:v>1</x:v>
      </x:c>
      <x:c r="P333" s="36" t="n">
        <x:f>IF($L333="U",1,0)</x:f>
        <x:v>1</x:v>
      </x:c>
      <x:c r="Q333" s="36" t="n">
        <x:f>IF($M333="yes",1,0)</x:f>
        <x:v>1</x:v>
      </x:c>
      <x:c r="R333" s="36" t="n">
        <x:f>'Coefficients'!$B$2+B333*'Coefficients'!$B$7+C333*'Coefficients'!$B$8+D333*'Coefficients'!$B$9+E333*'Coefficients'!$B$10+F333*'Coefficients'!$B$11+G333*'Coefficients'!$B$12+H333*'Coefficients'!$B$13+I333*'Coefficients'!$B$14+N333*'Coefficients'!$B$3+O333*'Coefficients'!$B$4+P333*'Coefficients'!$B$5+Q333*'Coefficients'!$B$6</x:f>
        <x:v>12.41796506384234</x:v>
      </x:c>
      <x:c r="S333" s="36" t="n">
        <x:f>A333-R333</x:f>
        <x:v>-0.41796506384234</x:v>
      </x:c>
      <x:c r="T333" s="36" t="n">
        <x:f>S333^2</x:f>
        <x:v>0.17469479459273135</x:v>
      </x:c>
      <x:c r="U333" s="36" t="n">
        <x:f>ABS(S333)</x:f>
        <x:v>0.41796506384234</x:v>
      </x:c>
      <x:c r="V333" s="36" t="n">
        <x:f>(A333-AVERAGE($A$2:$A$650))^2</x:f>
        <x:v>0.008834262026918263</x:v>
      </x:c>
    </x:row>
    <x:row r="334">
      <x:c r="A334" s="36" t="str">
        <x:v>18</x:v>
      </x:c>
      <x:c r="B334" s="36" t="str">
        <x:v>18</x:v>
      </x:c>
      <x:c r="C334" s="36" t="str">
        <x:v>18</x:v>
      </x:c>
      <x:c r="D334" s="36" t="str">
        <x:v>3</x:v>
      </x:c>
      <x:c r="E334" s="36" t="str">
        <x:v>0</x:v>
      </x:c>
      <x:c r="F334" s="36" t="str">
        <x:v>0</x:v>
      </x:c>
      <x:c r="G334" s="36" t="str">
        <x:v>18</x:v>
      </x:c>
      <x:c r="H334" s="36" t="str">
        <x:v>2</x:v>
      </x:c>
      <x:c r="I334" s="36" t="str">
        <x:v>2</x:v>
      </x:c>
      <x:c r="J334" s="36" t="str">
        <x:v>GP</x:v>
      </x:c>
      <x:c r="K334" s="36" t="str">
        <x:v>F</x:v>
      </x:c>
      <x:c r="L334" s="36" t="str">
        <x:v>U</x:v>
      </x:c>
      <x:c r="M334" s="36" t="str">
        <x:v>yes</x:v>
      </x:c>
      <x:c r="N334" s="36" t="n">
        <x:f>IF($J334="MS",1,0)</x:f>
        <x:v>0</x:v>
      </x:c>
      <x:c r="O334" s="36" t="n">
        <x:f>IF($K334="M",1,0)</x:f>
        <x:v>0</x:v>
      </x:c>
      <x:c r="P334" s="36" t="n">
        <x:f>IF($L334="U",1,0)</x:f>
        <x:v>1</x:v>
      </x:c>
      <x:c r="Q334" s="36" t="n">
        <x:f>IF($M334="yes",1,0)</x:f>
        <x:v>1</x:v>
      </x:c>
      <x:c r="R334" s="36" t="n">
        <x:f>'Coefficients'!$B$2+B334*'Coefficients'!$B$7+C334*'Coefficients'!$B$8+D334*'Coefficients'!$B$9+E334*'Coefficients'!$B$10+F334*'Coefficients'!$B$11+G334*'Coefficients'!$B$12+H334*'Coefficients'!$B$13+I334*'Coefficients'!$B$14+N334*'Coefficients'!$B$3+O334*'Coefficients'!$B$4+P334*'Coefficients'!$B$5+Q334*'Coefficients'!$B$6</x:f>
        <x:v>18.722290069158472</x:v>
      </x:c>
      <x:c r="S334" s="36" t="n">
        <x:f>A334-R334</x:f>
        <x:v>-0.7222900691584719</x:v>
      </x:c>
      <x:c r="T334" s="36" t="n">
        <x:f>S334^2</x:f>
        <x:v>0.5217029440049502</x:v>
      </x:c>
      <x:c r="U334" s="36" t="n">
        <x:f>ABS(S334)</x:f>
        <x:v>0.7222900691584719</x:v>
      </x:c>
      <x:c r="V334" s="36" t="n">
        <x:f>(A334-AVERAGE($A$2:$A$650))^2</x:f>
        <x:v>37.136723322119366</x:v>
      </x:c>
    </x:row>
    <x:row r="335">
      <x:c r="A335" s="36" t="str">
        <x:v>14</x:v>
      </x:c>
      <x:c r="B335" s="36" t="str">
        <x:v>13</x:v>
      </x:c>
      <x:c r="C335" s="36" t="str">
        <x:v>13</x:v>
      </x:c>
      <x:c r="D335" s="36" t="str">
        <x:v>3</x:v>
      </x:c>
      <x:c r="E335" s="36" t="str">
        <x:v>0</x:v>
      </x:c>
      <x:c r="F335" s="36" t="str">
        <x:v>0</x:v>
      </x:c>
      <x:c r="G335" s="36" t="str">
        <x:v>17</x:v>
      </x:c>
      <x:c r="H335" s="36" t="str">
        <x:v>1</x:v>
      </x:c>
      <x:c r="I335" s="36" t="str">
        <x:v>1</x:v>
      </x:c>
      <x:c r="J335" s="36" t="str">
        <x:v>GP</x:v>
      </x:c>
      <x:c r="K335" s="36" t="str">
        <x:v>F</x:v>
      </x:c>
      <x:c r="L335" s="36" t="str">
        <x:v>U</x:v>
      </x:c>
      <x:c r="M335" s="36" t="str">
        <x:v>yes</x:v>
      </x:c>
      <x:c r="N335" s="36" t="n">
        <x:f>IF($J335="MS",1,0)</x:f>
        <x:v>0</x:v>
      </x:c>
      <x:c r="O335" s="36" t="n">
        <x:f>IF($K335="M",1,0)</x:f>
        <x:v>0</x:v>
      </x:c>
      <x:c r="P335" s="36" t="n">
        <x:f>IF($L335="U",1,0)</x:f>
        <x:v>1</x:v>
      </x:c>
      <x:c r="Q335" s="36" t="n">
        <x:f>IF($M335="yes",1,0)</x:f>
        <x:v>1</x:v>
      </x:c>
      <x:c r="R335" s="36" t="n">
        <x:f>'Coefficients'!$B$2+B335*'Coefficients'!$B$7+C335*'Coefficients'!$B$8+D335*'Coefficients'!$B$9+E335*'Coefficients'!$B$10+F335*'Coefficients'!$B$11+G335*'Coefficients'!$B$12+H335*'Coefficients'!$B$13+I335*'Coefficients'!$B$14+N335*'Coefficients'!$B$3+O335*'Coefficients'!$B$4+P335*'Coefficients'!$B$5+Q335*'Coefficients'!$B$6</x:f>
        <x:v>13.675544415954896</x:v>
      </x:c>
      <x:c r="S335" s="36" t="n">
        <x:f>A335-R335</x:f>
        <x:v>0.3244555840451042</x:v>
      </x:c>
      <x:c r="T335" s="36" t="n">
        <x:f>S335^2</x:f>
        <x:v>0.10527142601804969</x:v>
      </x:c>
      <x:c r="U335" s="36" t="n">
        <x:f>ABS(S335)</x:f>
        <x:v>0.3244555840451042</x:v>
      </x:c>
      <x:c r="V335" s="36" t="n">
        <x:f>(A335-AVERAGE($A$2:$A$650))^2</x:f>
        <x:v>4.384797282057735</x:v>
      </x:c>
    </x:row>
    <x:row r="336">
      <x:c r="A336" s="36" t="str">
        <x:v>15</x:v>
      </x:c>
      <x:c r="B336" s="36" t="str">
        <x:v>14</x:v>
      </x:c>
      <x:c r="C336" s="36" t="str">
        <x:v>15</x:v>
      </x:c>
      <x:c r="D336" s="36" t="str">
        <x:v>3</x:v>
      </x:c>
      <x:c r="E336" s="36" t="str">
        <x:v>0</x:v>
      </x:c>
      <x:c r="F336" s="36" t="str">
        <x:v>0</x:v>
      </x:c>
      <x:c r="G336" s="36" t="str">
        <x:v>18</x:v>
      </x:c>
      <x:c r="H336" s="36" t="str">
        <x:v>2</x:v>
      </x:c>
      <x:c r="I336" s="36" t="str">
        <x:v>1</x:v>
      </x:c>
      <x:c r="J336" s="36" t="str">
        <x:v>GP</x:v>
      </x:c>
      <x:c r="K336" s="36" t="str">
        <x:v>M</x:v>
      </x:c>
      <x:c r="L336" s="36" t="str">
        <x:v>U</x:v>
      </x:c>
      <x:c r="M336" s="36" t="str">
        <x:v>yes</x:v>
      </x:c>
      <x:c r="N336" s="36" t="n">
        <x:f>IF($J336="MS",1,0)</x:f>
        <x:v>0</x:v>
      </x:c>
      <x:c r="O336" s="36" t="n">
        <x:f>IF($K336="M",1,0)</x:f>
        <x:v>1</x:v>
      </x:c>
      <x:c r="P336" s="36" t="n">
        <x:f>IF($L336="U",1,0)</x:f>
        <x:v>1</x:v>
      </x:c>
      <x:c r="Q336" s="36" t="n">
        <x:f>IF($M336="yes",1,0)</x:f>
        <x:v>1</x:v>
      </x:c>
      <x:c r="R336" s="36" t="n">
        <x:f>'Coefficients'!$B$2+B336*'Coefficients'!$B$7+C336*'Coefficients'!$B$8+D336*'Coefficients'!$B$9+E336*'Coefficients'!$B$10+F336*'Coefficients'!$B$11+G336*'Coefficients'!$B$12+H336*'Coefficients'!$B$13+I336*'Coefficients'!$B$14+N336*'Coefficients'!$B$3+O336*'Coefficients'!$B$4+P336*'Coefficients'!$B$5+Q336*'Coefficients'!$B$6</x:f>
        <x:v>15.353884662970565</x:v>
      </x:c>
      <x:c r="S336" s="36" t="n">
        <x:f>A336-R336</x:f>
        <x:v>-0.35388466297056453</x:v>
      </x:c>
      <x:c r="T336" s="36" t="n">
        <x:f>S336^2</x:f>
        <x:v>0.12523435468579006</x:v>
      </x:c>
      <x:c r="U336" s="36" t="n">
        <x:f>ABS(S336)</x:f>
        <x:v>0.35388466297056453</x:v>
      </x:c>
      <x:c r="V336" s="36" t="n">
        <x:f>(A336-AVERAGE($A$2:$A$650))^2</x:f>
        <x:v>9.572778792073143</x:v>
      </x:c>
    </x:row>
    <x:row r="337">
      <x:c r="A337" s="36" t="str">
        <x:v>17</x:v>
      </x:c>
      <x:c r="B337" s="36" t="str">
        <x:v>17</x:v>
      </x:c>
      <x:c r="C337" s="36" t="str">
        <x:v>17</x:v>
      </x:c>
      <x:c r="D337" s="36" t="str">
        <x:v>2</x:v>
      </x:c>
      <x:c r="E337" s="36" t="str">
        <x:v>0</x:v>
      </x:c>
      <x:c r="F337" s="36" t="str">
        <x:v>0</x:v>
      </x:c>
      <x:c r="G337" s="36" t="str">
        <x:v>18</x:v>
      </x:c>
      <x:c r="H337" s="36" t="str">
        <x:v>4</x:v>
      </x:c>
      <x:c r="I337" s="36" t="str">
        <x:v>4</x:v>
      </x:c>
      <x:c r="J337" s="36" t="str">
        <x:v>GP</x:v>
      </x:c>
      <x:c r="K337" s="36" t="str">
        <x:v>M</x:v>
      </x:c>
      <x:c r="L337" s="36" t="str">
        <x:v>U</x:v>
      </x:c>
      <x:c r="M337" s="36" t="str">
        <x:v>yes</x:v>
      </x:c>
      <x:c r="N337" s="36" t="n">
        <x:f>IF($J337="MS",1,0)</x:f>
        <x:v>0</x:v>
      </x:c>
      <x:c r="O337" s="36" t="n">
        <x:f>IF($K337="M",1,0)</x:f>
        <x:v>1</x:v>
      </x:c>
      <x:c r="P337" s="36" t="n">
        <x:f>IF($L337="U",1,0)</x:f>
        <x:v>1</x:v>
      </x:c>
      <x:c r="Q337" s="36" t="n">
        <x:f>IF($M337="yes",1,0)</x:f>
        <x:v>1</x:v>
      </x:c>
      <x:c r="R337" s="36" t="n">
        <x:f>'Coefficients'!$B$2+B337*'Coefficients'!$B$7+C337*'Coefficients'!$B$8+D337*'Coefficients'!$B$9+E337*'Coefficients'!$B$10+F337*'Coefficients'!$B$11+G337*'Coefficients'!$B$12+H337*'Coefficients'!$B$13+I337*'Coefficients'!$B$14+N337*'Coefficients'!$B$3+O337*'Coefficients'!$B$4+P337*'Coefficients'!$B$5+Q337*'Coefficients'!$B$6</x:f>
        <x:v>17.391781264786466</x:v>
      </x:c>
      <x:c r="S337" s="36" t="n">
        <x:f>A337-R337</x:f>
        <x:v>-0.39178126478646647</x:v>
      </x:c>
      <x:c r="T337" s="36" t="n">
        <x:f>S337^2</x:f>
        <x:v>0.15349255943768333</x:v>
      </x:c>
      <x:c r="U337" s="36" t="n">
        <x:f>ABS(S337)</x:f>
        <x:v>0.39178126478646647</x:v>
      </x:c>
      <x:c r="V337" s="36" t="n">
        <x:f>(A337-AVERAGE($A$2:$A$650))^2</x:f>
        <x:v>25.94874181210396</x:v>
      </x:c>
    </x:row>
    <x:row r="338">
      <x:c r="A338" s="36" t="str">
        <x:v>16</x:v>
      </x:c>
      <x:c r="B338" s="36" t="str">
        <x:v>15</x:v>
      </x:c>
      <x:c r="C338" s="36" t="str">
        <x:v>16</x:v>
      </x:c>
      <x:c r="D338" s="36" t="str">
        <x:v>2</x:v>
      </x:c>
      <x:c r="E338" s="36" t="str">
        <x:v>0</x:v>
      </x:c>
      <x:c r="F338" s="36" t="str">
        <x:v>2</x:v>
      </x:c>
      <x:c r="G338" s="36" t="str">
        <x:v>18</x:v>
      </x:c>
      <x:c r="H338" s="36" t="str">
        <x:v>4</x:v>
      </x:c>
      <x:c r="I338" s="36" t="str">
        <x:v>2</x:v>
      </x:c>
      <x:c r="J338" s="36" t="str">
        <x:v>GP</x:v>
      </x:c>
      <x:c r="K338" s="36" t="str">
        <x:v>M</x:v>
      </x:c>
      <x:c r="L338" s="36" t="str">
        <x:v>U</x:v>
      </x:c>
      <x:c r="M338" s="36" t="str">
        <x:v>yes</x:v>
      </x:c>
      <x:c r="N338" s="36" t="n">
        <x:f>IF($J338="MS",1,0)</x:f>
        <x:v>0</x:v>
      </x:c>
      <x:c r="O338" s="36" t="n">
        <x:f>IF($K338="M",1,0)</x:f>
        <x:v>1</x:v>
      </x:c>
      <x:c r="P338" s="36" t="n">
        <x:f>IF($L338="U",1,0)</x:f>
        <x:v>1</x:v>
      </x:c>
      <x:c r="Q338" s="36" t="n">
        <x:f>IF($M338="yes",1,0)</x:f>
        <x:v>1</x:v>
      </x:c>
      <x:c r="R338" s="36" t="n">
        <x:f>'Coefficients'!$B$2+B338*'Coefficients'!$B$7+C338*'Coefficients'!$B$8+D338*'Coefficients'!$B$9+E338*'Coefficients'!$B$10+F338*'Coefficients'!$B$11+G338*'Coefficients'!$B$12+H338*'Coefficients'!$B$13+I338*'Coefficients'!$B$14+N338*'Coefficients'!$B$3+O338*'Coefficients'!$B$4+P338*'Coefficients'!$B$5+Q338*'Coefficients'!$B$6</x:f>
        <x:v>16.252183840056105</x:v>
      </x:c>
      <x:c r="S338" s="36" t="n">
        <x:f>A338-R338</x:f>
        <x:v>-0.25218384005610517</x:v>
      </x:c>
      <x:c r="T338" s="36" t="n">
        <x:f>S338^2</x:f>
        <x:v>0.06359668918544323</x:v>
      </x:c>
      <x:c r="U338" s="36" t="n">
        <x:f>ABS(S338)</x:f>
        <x:v>0.25218384005610517</x:v>
      </x:c>
      <x:c r="V338" s="36" t="n">
        <x:f>(A338-AVERAGE($A$2:$A$650))^2</x:f>
        <x:v>16.760760302088553</x:v>
      </x:c>
    </x:row>
    <x:row r="339">
      <x:c r="A339" s="36" t="str">
        <x:v>18</x:v>
      </x:c>
      <x:c r="B339" s="36" t="str">
        <x:v>17</x:v>
      </x:c>
      <x:c r="C339" s="36" t="str">
        <x:v>18</x:v>
      </x:c>
      <x:c r="D339" s="36" t="str">
        <x:v>3</x:v>
      </x:c>
      <x:c r="E339" s="36" t="str">
        <x:v>0</x:v>
      </x:c>
      <x:c r="F339" s="36" t="str">
        <x:v>0</x:v>
      </x:c>
      <x:c r="G339" s="36" t="str">
        <x:v>17</x:v>
      </x:c>
      <x:c r="H339" s="36" t="str">
        <x:v>4</x:v>
      </x:c>
      <x:c r="I339" s="36" t="str">
        <x:v>3</x:v>
      </x:c>
      <x:c r="J339" s="36" t="str">
        <x:v>GP</x:v>
      </x:c>
      <x:c r="K339" s="36" t="str">
        <x:v>F</x:v>
      </x:c>
      <x:c r="L339" s="36" t="str">
        <x:v>U</x:v>
      </x:c>
      <x:c r="M339" s="36" t="str">
        <x:v>yes</x:v>
      </x:c>
      <x:c r="N339" s="36" t="n">
        <x:f>IF($J339="MS",1,0)</x:f>
        <x:v>0</x:v>
      </x:c>
      <x:c r="O339" s="36" t="n">
        <x:f>IF($K339="M",1,0)</x:f>
        <x:v>0</x:v>
      </x:c>
      <x:c r="P339" s="36" t="n">
        <x:f>IF($L339="U",1,0)</x:f>
        <x:v>1</x:v>
      </x:c>
      <x:c r="Q339" s="36" t="n">
        <x:f>IF($M339="yes",1,0)</x:f>
        <x:v>1</x:v>
      </x:c>
      <x:c r="R339" s="36" t="n">
        <x:f>'Coefficients'!$B$2+B339*'Coefficients'!$B$7+C339*'Coefficients'!$B$8+D339*'Coefficients'!$B$9+E339*'Coefficients'!$B$10+F339*'Coefficients'!$B$11+G339*'Coefficients'!$B$12+H339*'Coefficients'!$B$13+I339*'Coefficients'!$B$14+N339*'Coefficients'!$B$3+O339*'Coefficients'!$B$4+P339*'Coefficients'!$B$5+Q339*'Coefficients'!$B$6</x:f>
        <x:v>18.469933693895094</x:v>
      </x:c>
      <x:c r="S339" s="36" t="n">
        <x:f>A339-R339</x:f>
        <x:v>-0.46993369389509354</x:v>
      </x:c>
      <x:c r="T339" s="36" t="n">
        <x:f>S339^2</x:f>
        <x:v>0.22083767665788748</x:v>
      </x:c>
      <x:c r="U339" s="36" t="n">
        <x:f>ABS(S339)</x:f>
        <x:v>0.46993369389509354</x:v>
      </x:c>
      <x:c r="V339" s="36" t="n">
        <x:f>(A339-AVERAGE($A$2:$A$650))^2</x:f>
        <x:v>37.136723322119366</x:v>
      </x:c>
    </x:row>
    <x:row r="340">
      <x:c r="A340" s="36" t="str">
        <x:v>19</x:v>
      </x:c>
      <x:c r="B340" s="36" t="str">
        <x:v>18</x:v>
      </x:c>
      <x:c r="C340" s="36" t="str">
        <x:v>19</x:v>
      </x:c>
      <x:c r="D340" s="36" t="str">
        <x:v>4</x:v>
      </x:c>
      <x:c r="E340" s="36" t="str">
        <x:v>0</x:v>
      </x:c>
      <x:c r="F340" s="36" t="str">
        <x:v>0</x:v>
      </x:c>
      <x:c r="G340" s="36" t="str">
        <x:v>17</x:v>
      </x:c>
      <x:c r="H340" s="36" t="str">
        <x:v>3</x:v>
      </x:c>
      <x:c r="I340" s="36" t="str">
        <x:v>1</x:v>
      </x:c>
      <x:c r="J340" s="36" t="str">
        <x:v>GP</x:v>
      </x:c>
      <x:c r="K340" s="36" t="str">
        <x:v>F</x:v>
      </x:c>
      <x:c r="L340" s="36" t="str">
        <x:v>R</x:v>
      </x:c>
      <x:c r="M340" s="36" t="str">
        <x:v>yes</x:v>
      </x:c>
      <x:c r="N340" s="36" t="n">
        <x:f>IF($J340="MS",1,0)</x:f>
        <x:v>0</x:v>
      </x:c>
      <x:c r="O340" s="36" t="n">
        <x:f>IF($K340="M",1,0)</x:f>
        <x:v>0</x:v>
      </x:c>
      <x:c r="P340" s="36" t="n">
        <x:f>IF($L340="U",1,0)</x:f>
        <x:v>0</x:v>
      </x:c>
      <x:c r="Q340" s="36" t="n">
        <x:f>IF($M340="yes",1,0)</x:f>
        <x:v>1</x:v>
      </x:c>
      <x:c r="R340" s="36" t="n">
        <x:f>'Coefficients'!$B$2+B340*'Coefficients'!$B$7+C340*'Coefficients'!$B$8+D340*'Coefficients'!$B$9+E340*'Coefficients'!$B$10+F340*'Coefficients'!$B$11+G340*'Coefficients'!$B$12+H340*'Coefficients'!$B$13+I340*'Coefficients'!$B$14+N340*'Coefficients'!$B$3+O340*'Coefficients'!$B$4+P340*'Coefficients'!$B$5+Q340*'Coefficients'!$B$6</x:f>
        <x:v>19.450414558855666</x:v>
      </x:c>
      <x:c r="S340" s="36" t="n">
        <x:f>A340-R340</x:f>
        <x:v>-0.45041455885566606</x:v>
      </x:c>
      <x:c r="T340" s="36" t="n">
        <x:f>S340^2</x:f>
        <x:v>0.20287327482914427</x:v>
      </x:c>
      <x:c r="U340" s="36" t="n">
        <x:f>ABS(S340)</x:f>
        <x:v>0.45041455885566606</x:v>
      </x:c>
      <x:c r="V340" s="36" t="n">
        <x:f>(A340-AVERAGE($A$2:$A$650))^2</x:f>
        <x:v>50.32470483213478</x:v>
      </x:c>
    </x:row>
    <x:row r="341">
      <x:c r="A341" s="36" t="str">
        <x:v>15</x:v>
      </x:c>
      <x:c r="B341" s="36" t="str">
        <x:v>14</x:v>
      </x:c>
      <x:c r="C341" s="36" t="str">
        <x:v>15</x:v>
      </x:c>
      <x:c r="D341" s="36" t="str">
        <x:v>3</x:v>
      </x:c>
      <x:c r="E341" s="36" t="str">
        <x:v>0</x:v>
      </x:c>
      <x:c r="F341" s="36" t="str">
        <x:v>0</x:v>
      </x:c>
      <x:c r="G341" s="36" t="str">
        <x:v>18</x:v>
      </x:c>
      <x:c r="H341" s="36" t="str">
        <x:v>3</x:v>
      </x:c>
      <x:c r="I341" s="36" t="str">
        <x:v>2</x:v>
      </x:c>
      <x:c r="J341" s="36" t="str">
        <x:v>GP</x:v>
      </x:c>
      <x:c r="K341" s="36" t="str">
        <x:v>M</x:v>
      </x:c>
      <x:c r="L341" s="36" t="str">
        <x:v>R</x:v>
      </x:c>
      <x:c r="M341" s="36" t="str">
        <x:v>yes</x:v>
      </x:c>
      <x:c r="N341" s="36" t="n">
        <x:f>IF($J341="MS",1,0)</x:f>
        <x:v>0</x:v>
      </x:c>
      <x:c r="O341" s="36" t="n">
        <x:f>IF($K341="M",1,0)</x:f>
        <x:v>1</x:v>
      </x:c>
      <x:c r="P341" s="36" t="n">
        <x:f>IF($L341="U",1,0)</x:f>
        <x:v>0</x:v>
      </x:c>
      <x:c r="Q341" s="36" t="n">
        <x:f>IF($M341="yes",1,0)</x:f>
        <x:v>1</x:v>
      </x:c>
      <x:c r="R341" s="36" t="n">
        <x:f>'Coefficients'!$B$2+B341*'Coefficients'!$B$7+C341*'Coefficients'!$B$8+D341*'Coefficients'!$B$9+E341*'Coefficients'!$B$10+F341*'Coefficients'!$B$11+G341*'Coefficients'!$B$12+H341*'Coefficients'!$B$13+I341*'Coefficients'!$B$14+N341*'Coefficients'!$B$3+O341*'Coefficients'!$B$4+P341*'Coefficients'!$B$5+Q341*'Coefficients'!$B$6</x:f>
        <x:v>15.209700274362511</x:v>
      </x:c>
      <x:c r="S341" s="36" t="n">
        <x:f>A341-R341</x:f>
        <x:v>-0.20970027436251115</x:v>
      </x:c>
      <x:c r="T341" s="36" t="n">
        <x:f>S341^2</x:f>
        <x:v>0.04397420506771245</x:v>
      </x:c>
      <x:c r="U341" s="36" t="n">
        <x:f>ABS(S341)</x:f>
        <x:v>0.20970027436251115</x:v>
      </x:c>
      <x:c r="V341" s="36" t="n">
        <x:f>(A341-AVERAGE($A$2:$A$650))^2</x:f>
        <x:v>9.572778792073143</x:v>
      </x:c>
    </x:row>
    <x:row r="342">
      <x:c r="A342" s="36" t="str">
        <x:v>15</x:v>
      </x:c>
      <x:c r="B342" s="36" t="str">
        <x:v>14</x:v>
      </x:c>
      <x:c r="C342" s="36" t="str">
        <x:v>15</x:v>
      </x:c>
      <x:c r="D342" s="36" t="str">
        <x:v>1</x:v>
      </x:c>
      <x:c r="E342" s="36" t="str">
        <x:v>0</x:v>
      </x:c>
      <x:c r="F342" s="36" t="str">
        <x:v>0</x:v>
      </x:c>
      <x:c r="G342" s="36" t="str">
        <x:v>17</x:v>
      </x:c>
      <x:c r="H342" s="36" t="str">
        <x:v>3</x:v>
      </x:c>
      <x:c r="I342" s="36" t="str">
        <x:v>3</x:v>
      </x:c>
      <x:c r="J342" s="36" t="str">
        <x:v>GP</x:v>
      </x:c>
      <x:c r="K342" s="36" t="str">
        <x:v>M</x:v>
      </x:c>
      <x:c r="L342" s="36" t="str">
        <x:v>U</x:v>
      </x:c>
      <x:c r="M342" s="36" t="str">
        <x:v>yes</x:v>
      </x:c>
      <x:c r="N342" s="36" t="n">
        <x:f>IF($J342="MS",1,0)</x:f>
        <x:v>0</x:v>
      </x:c>
      <x:c r="O342" s="36" t="n">
        <x:f>IF($K342="M",1,0)</x:f>
        <x:v>1</x:v>
      </x:c>
      <x:c r="P342" s="36" t="n">
        <x:f>IF($L342="U",1,0)</x:f>
        <x:v>1</x:v>
      </x:c>
      <x:c r="Q342" s="36" t="n">
        <x:f>IF($M342="yes",1,0)</x:f>
        <x:v>1</x:v>
      </x:c>
      <x:c r="R342" s="36" t="n">
        <x:f>'Coefficients'!$B$2+B342*'Coefficients'!$B$7+C342*'Coefficients'!$B$8+D342*'Coefficients'!$B$9+E342*'Coefficients'!$B$10+F342*'Coefficients'!$B$11+G342*'Coefficients'!$B$12+H342*'Coefficients'!$B$13+I342*'Coefficients'!$B$14+N342*'Coefficients'!$B$3+O342*'Coefficients'!$B$4+P342*'Coefficients'!$B$5+Q342*'Coefficients'!$B$6</x:f>
        <x:v>15.186651398816752</x:v>
      </x:c>
      <x:c r="S342" s="36" t="n">
        <x:f>A342-R342</x:f>
        <x:v>-0.18665139881675152</x:v>
      </x:c>
      <x:c r="T342" s="36" t="n">
        <x:f>S342^2</x:f>
        <x:v>0.034838744680250035</x:v>
      </x:c>
      <x:c r="U342" s="36" t="n">
        <x:f>ABS(S342)</x:f>
        <x:v>0.18665139881675152</x:v>
      </x:c>
      <x:c r="V342" s="36" t="n">
        <x:f>(A342-AVERAGE($A$2:$A$650))^2</x:f>
        <x:v>9.572778792073143</x:v>
      </x:c>
    </x:row>
    <x:row r="343">
      <x:c r="A343" s="36" t="str">
        <x:v>13</x:v>
      </x:c>
      <x:c r="B343" s="36" t="str">
        <x:v>14</x:v>
      </x:c>
      <x:c r="C343" s="36" t="str">
        <x:v>13</x:v>
      </x:c>
      <x:c r="D343" s="36" t="str">
        <x:v>2</x:v>
      </x:c>
      <x:c r="E343" s="36" t="str">
        <x:v>0</x:v>
      </x:c>
      <x:c r="F343" s="36" t="str">
        <x:v>2</x:v>
      </x:c>
      <x:c r="G343" s="36" t="str">
        <x:v>19</x:v>
      </x:c>
      <x:c r="H343" s="36" t="str">
        <x:v>4</x:v>
      </x:c>
      <x:c r="I343" s="36" t="str">
        <x:v>4</x:v>
      </x:c>
      <x:c r="J343" s="36" t="str">
        <x:v>GP</x:v>
      </x:c>
      <x:c r="K343" s="36" t="str">
        <x:v>F</x:v>
      </x:c>
      <x:c r="L343" s="36" t="str">
        <x:v>U</x:v>
      </x:c>
      <x:c r="M343" s="36" t="str">
        <x:v>yes</x:v>
      </x:c>
      <x:c r="N343" s="36" t="n">
        <x:f>IF($J343="MS",1,0)</x:f>
        <x:v>0</x:v>
      </x:c>
      <x:c r="O343" s="36" t="n">
        <x:f>IF($K343="M",1,0)</x:f>
        <x:v>0</x:v>
      </x:c>
      <x:c r="P343" s="36" t="n">
        <x:f>IF($L343="U",1,0)</x:f>
        <x:v>1</x:v>
      </x:c>
      <x:c r="Q343" s="36" t="n">
        <x:f>IF($M343="yes",1,0)</x:f>
        <x:v>1</x:v>
      </x:c>
      <x:c r="R343" s="36" t="n">
        <x:f>'Coefficients'!$B$2+B343*'Coefficients'!$B$7+C343*'Coefficients'!$B$8+D343*'Coefficients'!$B$9+E343*'Coefficients'!$B$10+F343*'Coefficients'!$B$11+G343*'Coefficients'!$B$12+H343*'Coefficients'!$B$13+I343*'Coefficients'!$B$14+N343*'Coefficients'!$B$3+O343*'Coefficients'!$B$4+P343*'Coefficients'!$B$5+Q343*'Coefficients'!$B$6</x:f>
        <x:v>13.73742496253</x:v>
      </x:c>
      <x:c r="S343" s="36" t="n">
        <x:f>A343-R343</x:f>
        <x:v>-0.7374249625299996</x:v>
      </x:c>
      <x:c r="T343" s="36" t="n">
        <x:f>S343^2</x:f>
        <x:v>0.5437955753623712</x:v>
      </x:c>
      <x:c r="U343" s="36" t="n">
        <x:f>ABS(S343)</x:f>
        <x:v>0.7374249625299996</x:v>
      </x:c>
      <x:c r="V343" s="36" t="n">
        <x:f>(A343-AVERAGE($A$2:$A$650))^2</x:f>
        <x:v>1.1968157720423265</x:v>
      </x:c>
    </x:row>
    <x:row r="344">
      <x:c r="A344" s="36" t="str">
        <x:v>14</x:v>
      </x:c>
      <x:c r="B344" s="36" t="str">
        <x:v>13</x:v>
      </x:c>
      <x:c r="C344" s="36" t="str">
        <x:v>14</x:v>
      </x:c>
      <x:c r="D344" s="36" t="str">
        <x:v>2</x:v>
      </x:c>
      <x:c r="E344" s="36" t="str">
        <x:v>0</x:v>
      </x:c>
      <x:c r="F344" s="36" t="str">
        <x:v>0</x:v>
      </x:c>
      <x:c r="G344" s="36" t="str">
        <x:v>18</x:v>
      </x:c>
      <x:c r="H344" s="36" t="str">
        <x:v>4</x:v>
      </x:c>
      <x:c r="I344" s="36" t="str">
        <x:v>3</x:v>
      </x:c>
      <x:c r="J344" s="36" t="str">
        <x:v>GP</x:v>
      </x:c>
      <x:c r="K344" s="36" t="str">
        <x:v>F</x:v>
      </x:c>
      <x:c r="L344" s="36" t="str">
        <x:v>U</x:v>
      </x:c>
      <x:c r="M344" s="36" t="str">
        <x:v>yes</x:v>
      </x:c>
      <x:c r="N344" s="36" t="n">
        <x:f>IF($J344="MS",1,0)</x:f>
        <x:v>0</x:v>
      </x:c>
      <x:c r="O344" s="36" t="n">
        <x:f>IF($K344="M",1,0)</x:f>
        <x:v>0</x:v>
      </x:c>
      <x:c r="P344" s="36" t="n">
        <x:f>IF($L344="U",1,0)</x:f>
        <x:v>1</x:v>
      </x:c>
      <x:c r="Q344" s="36" t="n">
        <x:f>IF($M344="yes",1,0)</x:f>
        <x:v>1</x:v>
      </x:c>
      <x:c r="R344" s="36" t="n">
        <x:f>'Coefficients'!$B$2+B344*'Coefficients'!$B$7+C344*'Coefficients'!$B$8+D344*'Coefficients'!$B$9+E344*'Coefficients'!$B$10+F344*'Coefficients'!$B$11+G344*'Coefficients'!$B$12+H344*'Coefficients'!$B$13+I344*'Coefficients'!$B$14+N344*'Coefficients'!$B$3+O344*'Coefficients'!$B$4+P344*'Coefficients'!$B$5+Q344*'Coefficients'!$B$6</x:f>
        <x:v>14.400843699051931</x:v>
      </x:c>
      <x:c r="S344" s="36" t="n">
        <x:f>A344-R344</x:f>
        <x:v>-0.40084369905193107</x:v>
      </x:c>
      <x:c r="T344" s="36" t="n">
        <x:f>S344^2</x:f>
        <x:v>0.1606756710696351</x:v>
      </x:c>
      <x:c r="U344" s="36" t="n">
        <x:f>ABS(S344)</x:f>
        <x:v>0.40084369905193107</x:v>
      </x:c>
      <x:c r="V344" s="36" t="n">
        <x:f>(A344-AVERAGE($A$2:$A$650))^2</x:f>
        <x:v>4.384797282057735</x:v>
      </x:c>
    </x:row>
    <x:row r="345">
      <x:c r="A345" s="36" t="str">
        <x:v>17</x:v>
      </x:c>
      <x:c r="B345" s="36" t="str">
        <x:v>16</x:v>
      </x:c>
      <x:c r="C345" s="36" t="str">
        <x:v>17</x:v>
      </x:c>
      <x:c r="D345" s="36" t="str">
        <x:v>4</x:v>
      </x:c>
      <x:c r="E345" s="36" t="str">
        <x:v>0</x:v>
      </x:c>
      <x:c r="F345" s="36" t="str">
        <x:v>0</x:v>
      </x:c>
      <x:c r="G345" s="36" t="str">
        <x:v>18</x:v>
      </x:c>
      <x:c r="H345" s="36" t="str">
        <x:v>4</x:v>
      </x:c>
      <x:c r="I345" s="36" t="str">
        <x:v>3</x:v>
      </x:c>
      <x:c r="J345" s="36" t="str">
        <x:v>GP</x:v>
      </x:c>
      <x:c r="K345" s="36" t="str">
        <x:v>F</x:v>
      </x:c>
      <x:c r="L345" s="36" t="str">
        <x:v>U</x:v>
      </x:c>
      <x:c r="M345" s="36" t="str">
        <x:v>yes</x:v>
      </x:c>
      <x:c r="N345" s="36" t="n">
        <x:f>IF($J345="MS",1,0)</x:f>
        <x:v>0</x:v>
      </x:c>
      <x:c r="O345" s="36" t="n">
        <x:f>IF($K345="M",1,0)</x:f>
        <x:v>0</x:v>
      </x:c>
      <x:c r="P345" s="36" t="n">
        <x:f>IF($L345="U",1,0)</x:f>
        <x:v>1</x:v>
      </x:c>
      <x:c r="Q345" s="36" t="n">
        <x:f>IF($M345="yes",1,0)</x:f>
        <x:v>1</x:v>
      </x:c>
      <x:c r="R345" s="36" t="n">
        <x:f>'Coefficients'!$B$2+B345*'Coefficients'!$B$7+C345*'Coefficients'!$B$8+D345*'Coefficients'!$B$9+E345*'Coefficients'!$B$10+F345*'Coefficients'!$B$11+G345*'Coefficients'!$B$12+H345*'Coefficients'!$B$13+I345*'Coefficients'!$B$14+N345*'Coefficients'!$B$3+O345*'Coefficients'!$B$4+P345*'Coefficients'!$B$5+Q345*'Coefficients'!$B$6</x:f>
        <x:v>17.548966430609998</x:v>
      </x:c>
      <x:c r="S345" s="36" t="n">
        <x:f>A345-R345</x:f>
        <x:v>-0.5489664306099975</x:v>
      </x:c>
      <x:c r="T345" s="36" t="n">
        <x:f>S345^2</x:f>
        <x:v>0.3013641419366812</x:v>
      </x:c>
      <x:c r="U345" s="36" t="n">
        <x:f>ABS(S345)</x:f>
        <x:v>0.5489664306099975</x:v>
      </x:c>
      <x:c r="V345" s="36" t="n">
        <x:f>(A345-AVERAGE($A$2:$A$650))^2</x:f>
        <x:v>25.94874181210396</x:v>
      </x:c>
    </x:row>
    <x:row r="346">
      <x:c r="A346" s="36" t="str">
        <x:v>17</x:v>
      </x:c>
      <x:c r="B346" s="36" t="str">
        <x:v>18</x:v>
      </x:c>
      <x:c r="C346" s="36" t="str">
        <x:v>18</x:v>
      </x:c>
      <x:c r="D346" s="36" t="str">
        <x:v>1</x:v>
      </x:c>
      <x:c r="E346" s="36" t="str">
        <x:v>0</x:v>
      </x:c>
      <x:c r="F346" s="36" t="str">
        <x:v>0</x:v>
      </x:c>
      <x:c r="G346" s="36" t="str">
        <x:v>18</x:v>
      </x:c>
      <x:c r="H346" s="36" t="str">
        <x:v>4</x:v>
      </x:c>
      <x:c r="I346" s="36" t="str">
        <x:v>4</x:v>
      </x:c>
      <x:c r="J346" s="36" t="str">
        <x:v>GP</x:v>
      </x:c>
      <x:c r="K346" s="36" t="str">
        <x:v>M</x:v>
      </x:c>
      <x:c r="L346" s="36" t="str">
        <x:v>U</x:v>
      </x:c>
      <x:c r="M346" s="36" t="str">
        <x:v>yes</x:v>
      </x:c>
      <x:c r="N346" s="36" t="n">
        <x:f>IF($J346="MS",1,0)</x:f>
        <x:v>0</x:v>
      </x:c>
      <x:c r="O346" s="36" t="n">
        <x:f>IF($K346="M",1,0)</x:f>
        <x:v>1</x:v>
      </x:c>
      <x:c r="P346" s="36" t="n">
        <x:f>IF($L346="U",1,0)</x:f>
        <x:v>1</x:v>
      </x:c>
      <x:c r="Q346" s="36" t="n">
        <x:f>IF($M346="yes",1,0)</x:f>
        <x:v>1</x:v>
      </x:c>
      <x:c r="R346" s="36" t="n">
        <x:f>'Coefficients'!$B$2+B346*'Coefficients'!$B$7+C346*'Coefficients'!$B$8+D346*'Coefficients'!$B$9+E346*'Coefficients'!$B$10+F346*'Coefficients'!$B$11+G346*'Coefficients'!$B$12+H346*'Coefficients'!$B$13+I346*'Coefficients'!$B$14+N346*'Coefficients'!$B$3+O346*'Coefficients'!$B$4+P346*'Coefficients'!$B$5+Q346*'Coefficients'!$B$6</x:f>
        <x:v>18.34379956847324</x:v>
      </x:c>
      <x:c r="S346" s="36" t="n">
        <x:f>A346-R346</x:f>
        <x:v>-1.3437995684732407</x:v>
      </x:c>
      <x:c r="T346" s="36" t="n">
        <x:f>S346^2</x:f>
        <x:v>1.8057972802288678</x:v>
      </x:c>
      <x:c r="U346" s="36" t="n">
        <x:f>ABS(S346)</x:f>
        <x:v>1.3437995684732407</x:v>
      </x:c>
      <x:c r="V346" s="36" t="n">
        <x:f>(A346-AVERAGE($A$2:$A$650))^2</x:f>
        <x:v>25.94874181210396</x:v>
      </x:c>
    </x:row>
    <x:row r="347">
      <x:c r="A347" s="36" t="str">
        <x:v>15</x:v>
      </x:c>
      <x:c r="B347" s="36" t="str">
        <x:v>14</x:v>
      </x:c>
      <x:c r="C347" s="36" t="str">
        <x:v>15</x:v>
      </x:c>
      <x:c r="D347" s="36" t="str">
        <x:v>2</x:v>
      </x:c>
      <x:c r="E347" s="36" t="str">
        <x:v>0</x:v>
      </x:c>
      <x:c r="F347" s="36" t="str">
        <x:v>0</x:v>
      </x:c>
      <x:c r="G347" s="36" t="str">
        <x:v>18</x:v>
      </x:c>
      <x:c r="H347" s="36" t="str">
        <x:v>4</x:v>
      </x:c>
      <x:c r="I347" s="36" t="str">
        <x:v>4</x:v>
      </x:c>
      <x:c r="J347" s="36" t="str">
        <x:v>GP</x:v>
      </x:c>
      <x:c r="K347" s="36" t="str">
        <x:v>F</x:v>
      </x:c>
      <x:c r="L347" s="36" t="str">
        <x:v>U</x:v>
      </x:c>
      <x:c r="M347" s="36" t="str">
        <x:v>yes</x:v>
      </x:c>
      <x:c r="N347" s="36" t="n">
        <x:f>IF($J347="MS",1,0)</x:f>
        <x:v>0</x:v>
      </x:c>
      <x:c r="O347" s="36" t="n">
        <x:f>IF($K347="M",1,0)</x:f>
        <x:v>0</x:v>
      </x:c>
      <x:c r="P347" s="36" t="n">
        <x:f>IF($L347="U",1,0)</x:f>
        <x:v>1</x:v>
      </x:c>
      <x:c r="Q347" s="36" t="n">
        <x:f>IF($M347="yes",1,0)</x:f>
        <x:v>1</x:v>
      </x:c>
      <x:c r="R347" s="36" t="n">
        <x:f>'Coefficients'!$B$2+B347*'Coefficients'!$B$7+C347*'Coefficients'!$B$8+D347*'Coefficients'!$B$9+E347*'Coefficients'!$B$10+F347*'Coefficients'!$B$11+G347*'Coefficients'!$B$12+H347*'Coefficients'!$B$13+I347*'Coefficients'!$B$14+N347*'Coefficients'!$B$3+O347*'Coefficients'!$B$4+P347*'Coefficients'!$B$5+Q347*'Coefficients'!$B$6</x:f>
        <x:v>15.428385197414944</x:v>
      </x:c>
      <x:c r="S347" s="36" t="n">
        <x:f>A347-R347</x:f>
        <x:v>-0.4283851974149435</x:v>
      </x:c>
      <x:c r="T347" s="36" t="n">
        <x:f>S347^2</x:f>
        <x:v>0.18351387736424013</x:v>
      </x:c>
      <x:c r="U347" s="36" t="n">
        <x:f>ABS(S347)</x:f>
        <x:v>0.4283851974149435</x:v>
      </x:c>
      <x:c r="V347" s="36" t="n">
        <x:f>(A347-AVERAGE($A$2:$A$650))^2</x:f>
        <x:v>9.572778792073143</x:v>
      </x:c>
    </x:row>
    <x:row r="348">
      <x:c r="A348" s="36" t="str">
        <x:v>13</x:v>
      </x:c>
      <x:c r="B348" s="36" t="str">
        <x:v>12</x:v>
      </x:c>
      <x:c r="C348" s="36" t="str">
        <x:v>13</x:v>
      </x:c>
      <x:c r="D348" s="36" t="str">
        <x:v>1</x:v>
      </x:c>
      <x:c r="E348" s="36" t="str">
        <x:v>0</x:v>
      </x:c>
      <x:c r="F348" s="36" t="str">
        <x:v>0</x:v>
      </x:c>
      <x:c r="G348" s="36" t="str">
        <x:v>17</x:v>
      </x:c>
      <x:c r="H348" s="36" t="str">
        <x:v>4</x:v>
      </x:c>
      <x:c r="I348" s="36" t="str">
        <x:v>4</x:v>
      </x:c>
      <x:c r="J348" s="36" t="str">
        <x:v>GP</x:v>
      </x:c>
      <x:c r="K348" s="36" t="str">
        <x:v>M</x:v>
      </x:c>
      <x:c r="L348" s="36" t="str">
        <x:v>U</x:v>
      </x:c>
      <x:c r="M348" s="36" t="str">
        <x:v>yes</x:v>
      </x:c>
      <x:c r="N348" s="36" t="n">
        <x:f>IF($J348="MS",1,0)</x:f>
        <x:v>0</x:v>
      </x:c>
      <x:c r="O348" s="36" t="n">
        <x:f>IF($K348="M",1,0)</x:f>
        <x:v>1</x:v>
      </x:c>
      <x:c r="P348" s="36" t="n">
        <x:f>IF($L348="U",1,0)</x:f>
        <x:v>1</x:v>
      </x:c>
      <x:c r="Q348" s="36" t="n">
        <x:f>IF($M348="yes",1,0)</x:f>
        <x:v>1</x:v>
      </x:c>
      <x:c r="R348" s="36" t="n">
        <x:f>'Coefficients'!$B$2+B348*'Coefficients'!$B$7+C348*'Coefficients'!$B$8+D348*'Coefficients'!$B$9+E348*'Coefficients'!$B$10+F348*'Coefficients'!$B$11+G348*'Coefficients'!$B$12+H348*'Coefficients'!$B$13+I348*'Coefficients'!$B$14+N348*'Coefficients'!$B$3+O348*'Coefficients'!$B$4+P348*'Coefficients'!$B$5+Q348*'Coefficients'!$B$6</x:f>
        <x:v>13.129322937114383</x:v>
      </x:c>
      <x:c r="S348" s="36" t="n">
        <x:f>A348-R348</x:f>
        <x:v>-0.1293229371143827</x:v>
      </x:c>
      <x:c r="T348" s="36" t="n">
        <x:f>S348^2</x:f>
        <x:v>0.016724422063890583</x:v>
      </x:c>
      <x:c r="U348" s="36" t="n">
        <x:f>ABS(S348)</x:f>
        <x:v>0.1293229371143827</x:v>
      </x:c>
      <x:c r="V348" s="36" t="n">
        <x:f>(A348-AVERAGE($A$2:$A$650))^2</x:f>
        <x:v>1.1968157720423265</x:v>
      </x:c>
    </x:row>
    <x:row r="349">
      <x:c r="A349" s="36" t="str">
        <x:v>8</x:v>
      </x:c>
      <x:c r="B349" s="36" t="str">
        <x:v>7</x:v>
      </x:c>
      <x:c r="C349" s="36" t="str">
        <x:v>7</x:v>
      </x:c>
      <x:c r="D349" s="36" t="str">
        <x:v>3</x:v>
      </x:c>
      <x:c r="E349" s="36" t="str">
        <x:v>0</x:v>
      </x:c>
      <x:c r="F349" s="36" t="str">
        <x:v>0</x:v>
      </x:c>
      <x:c r="G349" s="36" t="str">
        <x:v>17</x:v>
      </x:c>
      <x:c r="H349" s="36" t="str">
        <x:v>4</x:v>
      </x:c>
      <x:c r="I349" s="36" t="str">
        <x:v>4</x:v>
      </x:c>
      <x:c r="J349" s="36" t="str">
        <x:v>GP</x:v>
      </x:c>
      <x:c r="K349" s="36" t="str">
        <x:v>F</x:v>
      </x:c>
      <x:c r="L349" s="36" t="str">
        <x:v>R</x:v>
      </x:c>
      <x:c r="M349" s="36" t="str">
        <x:v>yes</x:v>
      </x:c>
      <x:c r="N349" s="36" t="n">
        <x:f>IF($J349="MS",1,0)</x:f>
        <x:v>0</x:v>
      </x:c>
      <x:c r="O349" s="36" t="n">
        <x:f>IF($K349="M",1,0)</x:f>
        <x:v>0</x:v>
      </x:c>
      <x:c r="P349" s="36" t="n">
        <x:f>IF($L349="U",1,0)</x:f>
        <x:v>0</x:v>
      </x:c>
      <x:c r="Q349" s="36" t="n">
        <x:f>IF($M349="yes",1,0)</x:f>
        <x:v>1</x:v>
      </x:c>
      <x:c r="R349" s="36" t="n">
        <x:f>'Coefficients'!$B$2+B349*'Coefficients'!$B$7+C349*'Coefficients'!$B$8+D349*'Coefficients'!$B$9+E349*'Coefficients'!$B$10+F349*'Coefficients'!$B$11+G349*'Coefficients'!$B$12+H349*'Coefficients'!$B$13+I349*'Coefficients'!$B$14+N349*'Coefficients'!$B$3+O349*'Coefficients'!$B$4+P349*'Coefficients'!$B$5+Q349*'Coefficients'!$B$6</x:f>
        <x:v>7.395839368369458</x:v>
      </x:c>
      <x:c r="S349" s="36" t="n">
        <x:f>A349-R349</x:f>
        <x:v>0.6041606316305419</x:v>
      </x:c>
      <x:c r="T349" s="36" t="n">
        <x:f>S349^2</x:f>
        <x:v>0.36501006881221537</x:v>
      </x:c>
      <x:c r="U349" s="36" t="n">
        <x:f>ABS(S349)</x:f>
        <x:v>0.6041606316305419</x:v>
      </x:c>
      <x:c r="V349" s="36" t="n">
        <x:f>(A349-AVERAGE($A$2:$A$650))^2</x:f>
        <x:v>15.256908221965285</x:v>
      </x:c>
    </x:row>
    <x:row r="350">
      <x:c r="A350" s="36" t="str">
        <x:v>16</x:v>
      </x:c>
      <x:c r="B350" s="36" t="str">
        <x:v>16</x:v>
      </x:c>
      <x:c r="C350" s="36" t="str">
        <x:v>16</x:v>
      </x:c>
      <x:c r="D350" s="36" t="str">
        <x:v>3</x:v>
      </x:c>
      <x:c r="E350" s="36" t="str">
        <x:v>0</x:v>
      </x:c>
      <x:c r="F350" s="36" t="str">
        <x:v>0</x:v>
      </x:c>
      <x:c r="G350" s="36" t="str">
        <x:v>17</x:v>
      </x:c>
      <x:c r="H350" s="36" t="str">
        <x:v>4</x:v>
      </x:c>
      <x:c r="I350" s="36" t="str">
        <x:v>2</x:v>
      </x:c>
      <x:c r="J350" s="36" t="str">
        <x:v>GP</x:v>
      </x:c>
      <x:c r="K350" s="36" t="str">
        <x:v>F</x:v>
      </x:c>
      <x:c r="L350" s="36" t="str">
        <x:v>U</x:v>
      </x:c>
      <x:c r="M350" s="36" t="str">
        <x:v>yes</x:v>
      </x:c>
      <x:c r="N350" s="36" t="n">
        <x:f>IF($J350="MS",1,0)</x:f>
        <x:v>0</x:v>
      </x:c>
      <x:c r="O350" s="36" t="n">
        <x:f>IF($K350="M",1,0)</x:f>
        <x:v>0</x:v>
      </x:c>
      <x:c r="P350" s="36" t="n">
        <x:f>IF($L350="U",1,0)</x:f>
        <x:v>1</x:v>
      </x:c>
      <x:c r="Q350" s="36" t="n">
        <x:f>IF($M350="yes",1,0)</x:f>
        <x:v>1</x:v>
      </x:c>
      <x:c r="R350" s="36" t="n">
        <x:f>'Coefficients'!$B$2+B350*'Coefficients'!$B$7+C350*'Coefficients'!$B$8+D350*'Coefficients'!$B$9+E350*'Coefficients'!$B$10+F350*'Coefficients'!$B$11+G350*'Coefficients'!$B$12+H350*'Coefficients'!$B$13+I350*'Coefficients'!$B$14+N350*'Coefficients'!$B$3+O350*'Coefficients'!$B$4+P350*'Coefficients'!$B$5+Q350*'Coefficients'!$B$6</x:f>
        <x:v>16.563226579771317</x:v>
      </x:c>
      <x:c r="S350" s="36" t="n">
        <x:f>A350-R350</x:f>
        <x:v>-0.5632265797713174</x:v>
      </x:c>
      <x:c r="T350" s="36" t="n">
        <x:f>S350^2</x:f>
        <x:v>0.31722418016089615</x:v>
      </x:c>
      <x:c r="U350" s="36" t="n">
        <x:f>ABS(S350)</x:f>
        <x:v>0.5632265797713174</x:v>
      </x:c>
      <x:c r="V350" s="36" t="n">
        <x:f>(A350-AVERAGE($A$2:$A$650))^2</x:f>
        <x:v>16.760760302088553</x:v>
      </x:c>
    </x:row>
    <x:row r="351">
      <x:c r="A351" s="36" t="str">
        <x:v>18</x:v>
      </x:c>
      <x:c r="B351" s="36" t="str">
        <x:v>18</x:v>
      </x:c>
      <x:c r="C351" s="36" t="str">
        <x:v>18</x:v>
      </x:c>
      <x:c r="D351" s="36" t="str">
        <x:v>4</x:v>
      </x:c>
      <x:c r="E351" s="36" t="str">
        <x:v>0</x:v>
      </x:c>
      <x:c r="F351" s="36" t="str">
        <x:v>0</x:v>
      </x:c>
      <x:c r="G351" s="36" t="str">
        <x:v>17</x:v>
      </x:c>
      <x:c r="H351" s="36" t="str">
        <x:v>3</x:v>
      </x:c>
      <x:c r="I351" s="36" t="str">
        <x:v>2</x:v>
      </x:c>
      <x:c r="J351" s="36" t="str">
        <x:v>GP</x:v>
      </x:c>
      <x:c r="K351" s="36" t="str">
        <x:v>F</x:v>
      </x:c>
      <x:c r="L351" s="36" t="str">
        <x:v>U</x:v>
      </x:c>
      <x:c r="M351" s="36" t="str">
        <x:v>yes</x:v>
      </x:c>
      <x:c r="N351" s="36" t="n">
        <x:f>IF($J351="MS",1,0)</x:f>
        <x:v>0</x:v>
      </x:c>
      <x:c r="O351" s="36" t="n">
        <x:f>IF($K351="M",1,0)</x:f>
        <x:v>0</x:v>
      </x:c>
      <x:c r="P351" s="36" t="n">
        <x:f>IF($L351="U",1,0)</x:f>
        <x:v>1</x:v>
      </x:c>
      <x:c r="Q351" s="36" t="n">
        <x:f>IF($M351="yes",1,0)</x:f>
        <x:v>1</x:v>
      </x:c>
      <x:c r="R351" s="36" t="n">
        <x:f>'Coefficients'!$B$2+B351*'Coefficients'!$B$7+C351*'Coefficients'!$B$8+D351*'Coefficients'!$B$9+E351*'Coefficients'!$B$10+F351*'Coefficients'!$B$11+G351*'Coefficients'!$B$12+H351*'Coefficients'!$B$13+I351*'Coefficients'!$B$14+N351*'Coefficients'!$B$3+O351*'Coefficients'!$B$4+P351*'Coefficients'!$B$5+Q351*'Coefficients'!$B$6</x:f>
        <x:v>18.696078236149926</x:v>
      </x:c>
      <x:c r="S351" s="36" t="n">
        <x:f>A351-R351</x:f>
        <x:v>-0.6960782361499263</x:v>
      </x:c>
      <x:c r="T351" s="36" t="n">
        <x:f>S351^2</x:f>
        <x:v>0.4845249108415925</x:v>
      </x:c>
      <x:c r="U351" s="36" t="n">
        <x:f>ABS(S351)</x:f>
        <x:v>0.6960782361499263</x:v>
      </x:c>
      <x:c r="V351" s="36" t="n">
        <x:f>(A351-AVERAGE($A$2:$A$650))^2</x:f>
        <x:v>37.136723322119366</x:v>
      </x:c>
    </x:row>
    <x:row r="352">
      <x:c r="A352" s="36" t="str">
        <x:v>11</x:v>
      </x:c>
      <x:c r="B352" s="36" t="str">
        <x:v>9</x:v>
      </x:c>
      <x:c r="C352" s="36" t="str">
        <x:v>10</x:v>
      </x:c>
      <x:c r="D352" s="36" t="str">
        <x:v>3</x:v>
      </x:c>
      <x:c r="E352" s="36" t="str">
        <x:v>1</x:v>
      </x:c>
      <x:c r="F352" s="36" t="str">
        <x:v>0</x:v>
      </x:c>
      <x:c r="G352" s="36" t="str">
        <x:v>19</x:v>
      </x:c>
      <x:c r="H352" s="36" t="str">
        <x:v>2</x:v>
      </x:c>
      <x:c r="I352" s="36" t="str">
        <x:v>1</x:v>
      </x:c>
      <x:c r="J352" s="36" t="str">
        <x:v>GP</x:v>
      </x:c>
      <x:c r="K352" s="36" t="str">
        <x:v>M</x:v>
      </x:c>
      <x:c r="L352" s="36" t="str">
        <x:v>R</x:v>
      </x:c>
      <x:c r="M352" s="36" t="str">
        <x:v>yes</x:v>
      </x:c>
      <x:c r="N352" s="36" t="n">
        <x:f>IF($J352="MS",1,0)</x:f>
        <x:v>0</x:v>
      </x:c>
      <x:c r="O352" s="36" t="n">
        <x:f>IF($K352="M",1,0)</x:f>
        <x:v>1</x:v>
      </x:c>
      <x:c r="P352" s="36" t="n">
        <x:f>IF($L352="U",1,0)</x:f>
        <x:v>0</x:v>
      </x:c>
      <x:c r="Q352" s="36" t="n">
        <x:f>IF($M352="yes",1,0)</x:f>
        <x:v>1</x:v>
      </x:c>
      <x:c r="R352" s="36" t="n">
        <x:f>'Coefficients'!$B$2+B352*'Coefficients'!$B$7+C352*'Coefficients'!$B$8+D352*'Coefficients'!$B$9+E352*'Coefficients'!$B$10+F352*'Coefficients'!$B$11+G352*'Coefficients'!$B$12+H352*'Coefficients'!$B$13+I352*'Coefficients'!$B$14+N352*'Coefficients'!$B$3+O352*'Coefficients'!$B$4+P352*'Coefficients'!$B$5+Q352*'Coefficients'!$B$6</x:f>
        <x:v>10.007210328333267</x:v>
      </x:c>
      <x:c r="S352" s="36" t="n">
        <x:f>A352-R352</x:f>
        <x:v>0.992789671666733</x:v>
      </x:c>
      <x:c r="T352" s="36" t="n">
        <x:f>S352^2</x:f>
        <x:v>0.9856313321681396</x:v>
      </x:c>
      <x:c r="U352" s="36" t="n">
        <x:f>ABS(S352)</x:f>
        <x:v>0.992789671666733</x:v>
      </x:c>
      <x:c r="V352" s="36" t="n">
        <x:f>(A352-AVERAGE($A$2:$A$650))^2</x:f>
        <x:v>0.82085275201151</x:v>
      </x:c>
    </x:row>
    <x:row r="353">
      <x:c r="A353" s="36" t="str">
        <x:v>15</x:v>
      </x:c>
      <x:c r="B353" s="36" t="str">
        <x:v>14</x:v>
      </x:c>
      <x:c r="C353" s="36" t="str">
        <x:v>15</x:v>
      </x:c>
      <x:c r="D353" s="36" t="str">
        <x:v>1</x:v>
      </x:c>
      <x:c r="E353" s="36" t="str">
        <x:v>2</x:v>
      </x:c>
      <x:c r="F353" s="36" t="str">
        <x:v>0</x:v>
      </x:c>
      <x:c r="G353" s="36" t="str">
        <x:v>20</x:v>
      </x:c>
      <x:c r="H353" s="36" t="str">
        <x:v>3</x:v>
      </x:c>
      <x:c r="I353" s="36" t="str">
        <x:v>2</x:v>
      </x:c>
      <x:c r="J353" s="36" t="str">
        <x:v>GP</x:v>
      </x:c>
      <x:c r="K353" s="36" t="str">
        <x:v>M</x:v>
      </x:c>
      <x:c r="L353" s="36" t="str">
        <x:v>U</x:v>
      </x:c>
      <x:c r="M353" s="36" t="str">
        <x:v>yes</x:v>
      </x:c>
      <x:c r="N353" s="36" t="n">
        <x:f>IF($J353="MS",1,0)</x:f>
        <x:v>0</x:v>
      </x:c>
      <x:c r="O353" s="36" t="n">
        <x:f>IF($K353="M",1,0)</x:f>
        <x:v>1</x:v>
      </x:c>
      <x:c r="P353" s="36" t="n">
        <x:f>IF($L353="U",1,0)</x:f>
        <x:v>1</x:v>
      </x:c>
      <x:c r="Q353" s="36" t="n">
        <x:f>IF($M353="yes",1,0)</x:f>
        <x:v>1</x:v>
      </x:c>
      <x:c r="R353" s="36" t="n">
        <x:f>'Coefficients'!$B$2+B353*'Coefficients'!$B$7+C353*'Coefficients'!$B$8+D353*'Coefficients'!$B$9+E353*'Coefficients'!$B$10+F353*'Coefficients'!$B$11+G353*'Coefficients'!$B$12+H353*'Coefficients'!$B$13+I353*'Coefficients'!$B$14+N353*'Coefficients'!$B$3+O353*'Coefficients'!$B$4+P353*'Coefficients'!$B$5+Q353*'Coefficients'!$B$6</x:f>
        <x:v>14.827002142187032</x:v>
      </x:c>
      <x:c r="S353" s="36" t="n">
        <x:f>A353-R353</x:f>
        <x:v>0.17299785781296784</x:v>
      </x:c>
      <x:c r="T353" s="36" t="n">
        <x:f>S353^2</x:f>
        <x:v>0.02992825880787584</x:v>
      </x:c>
      <x:c r="U353" s="36" t="n">
        <x:f>ABS(S353)</x:f>
        <x:v>0.17299785781296784</x:v>
      </x:c>
      <x:c r="V353" s="36" t="n">
        <x:f>(A353-AVERAGE($A$2:$A$650))^2</x:f>
        <x:v>9.572778792073143</x:v>
      </x:c>
    </x:row>
    <x:row r="354">
      <x:c r="A354" s="36" t="str">
        <x:v>11</x:v>
      </x:c>
      <x:c r="B354" s="36" t="str">
        <x:v>10</x:v>
      </x:c>
      <x:c r="C354" s="36" t="str">
        <x:v>10</x:v>
      </x:c>
      <x:c r="D354" s="36" t="str">
        <x:v>2</x:v>
      </x:c>
      <x:c r="E354" s="36" t="str">
        <x:v>0</x:v>
      </x:c>
      <x:c r="F354" s="36" t="str">
        <x:v>0</x:v>
      </x:c>
      <x:c r="G354" s="36" t="str">
        <x:v>19</x:v>
      </x:c>
      <x:c r="H354" s="36" t="str">
        <x:v>3</x:v>
      </x:c>
      <x:c r="I354" s="36" t="str">
        <x:v>3</x:v>
      </x:c>
      <x:c r="J354" s="36" t="str">
        <x:v>GP</x:v>
      </x:c>
      <x:c r="K354" s="36" t="str">
        <x:v>M</x:v>
      </x:c>
      <x:c r="L354" s="36" t="str">
        <x:v>R</x:v>
      </x:c>
      <x:c r="M354" s="36" t="str">
        <x:v>yes</x:v>
      </x:c>
      <x:c r="N354" s="36" t="n">
        <x:f>IF($J354="MS",1,0)</x:f>
        <x:v>0</x:v>
      </x:c>
      <x:c r="O354" s="36" t="n">
        <x:f>IF($K354="M",1,0)</x:f>
        <x:v>1</x:v>
      </x:c>
      <x:c r="P354" s="36" t="n">
        <x:f>IF($L354="U",1,0)</x:f>
        <x:v>0</x:v>
      </x:c>
      <x:c r="Q354" s="36" t="n">
        <x:f>IF($M354="yes",1,0)</x:f>
        <x:v>1</x:v>
      </x:c>
      <x:c r="R354" s="36" t="n">
        <x:f>'Coefficients'!$B$2+B354*'Coefficients'!$B$7+C354*'Coefficients'!$B$8+D354*'Coefficients'!$B$9+E354*'Coefficients'!$B$10+F354*'Coefficients'!$B$11+G354*'Coefficients'!$B$12+H354*'Coefficients'!$B$13+I354*'Coefficients'!$B$14+N354*'Coefficients'!$B$3+O354*'Coefficients'!$B$4+P354*'Coefficients'!$B$5+Q354*'Coefficients'!$B$6</x:f>
        <x:v>10.27855429433528</x:v>
      </x:c>
      <x:c r="S354" s="36" t="n">
        <x:f>A354-R354</x:f>
        <x:v>0.7214457056647205</x:v>
      </x:c>
      <x:c r="T354" s="36" t="n">
        <x:f>S354^2</x:f>
        <x:v>0.5204839062220666</x:v>
      </x:c>
      <x:c r="U354" s="36" t="n">
        <x:f>ABS(S354)</x:f>
        <x:v>0.7214457056647205</x:v>
      </x:c>
      <x:c r="V354" s="36" t="n">
        <x:f>(A354-AVERAGE($A$2:$A$650))^2</x:f>
        <x:v>0.82085275201151</x:v>
      </x:c>
    </x:row>
    <x:row r="355">
      <x:c r="A355" s="36" t="str">
        <x:v>11</x:v>
      </x:c>
      <x:c r="B355" s="36" t="str">
        <x:v>10</x:v>
      </x:c>
      <x:c r="C355" s="36" t="str">
        <x:v>10</x:v>
      </x:c>
      <x:c r="D355" s="36" t="str">
        <x:v>2</x:v>
      </x:c>
      <x:c r="E355" s="36" t="str">
        <x:v>0</x:v>
      </x:c>
      <x:c r="F355" s="36" t="str">
        <x:v>2</x:v>
      </x:c>
      <x:c r="G355" s="36" t="str">
        <x:v>18</x:v>
      </x:c>
      <x:c r="H355" s="36" t="str">
        <x:v>1</x:v>
      </x:c>
      <x:c r="I355" s="36" t="str">
        <x:v>4</x:v>
      </x:c>
      <x:c r="J355" s="36" t="str">
        <x:v>GP</x:v>
      </x:c>
      <x:c r="K355" s="36" t="str">
        <x:v>F</x:v>
      </x:c>
      <x:c r="L355" s="36" t="str">
        <x:v>U</x:v>
      </x:c>
      <x:c r="M355" s="36" t="str">
        <x:v>yes</x:v>
      </x:c>
      <x:c r="N355" s="36" t="n">
        <x:f>IF($J355="MS",1,0)</x:f>
        <x:v>0</x:v>
      </x:c>
      <x:c r="O355" s="36" t="n">
        <x:f>IF($K355="M",1,0)</x:f>
        <x:v>0</x:v>
      </x:c>
      <x:c r="P355" s="36" t="n">
        <x:f>IF($L355="U",1,0)</x:f>
        <x:v>1</x:v>
      </x:c>
      <x:c r="Q355" s="36" t="n">
        <x:f>IF($M355="yes",1,0)</x:f>
        <x:v>1</x:v>
      </x:c>
      <x:c r="R355" s="36" t="n">
        <x:f>'Coefficients'!$B$2+B355*'Coefficients'!$B$7+C355*'Coefficients'!$B$8+D355*'Coefficients'!$B$9+E355*'Coefficients'!$B$10+F355*'Coefficients'!$B$11+G355*'Coefficients'!$B$12+H355*'Coefficients'!$B$13+I355*'Coefficients'!$B$14+N355*'Coefficients'!$B$3+O355*'Coefficients'!$B$4+P355*'Coefficients'!$B$5+Q355*'Coefficients'!$B$6</x:f>
        <x:v>10.704535136863036</x:v>
      </x:c>
      <x:c r="S355" s="36" t="n">
        <x:f>A355-R355</x:f>
        <x:v>0.29546486313696363</x:v>
      </x:c>
      <x:c r="T355" s="36" t="n">
        <x:f>S355^2</x:f>
        <x:v>0.08729948534854465</x:v>
      </x:c>
      <x:c r="U355" s="36" t="n">
        <x:f>ABS(S355)</x:f>
        <x:v>0.29546486313696363</x:v>
      </x:c>
      <x:c r="V355" s="36" t="n">
        <x:f>(A355-AVERAGE($A$2:$A$650))^2</x:f>
        <x:v>0.82085275201151</x:v>
      </x:c>
    </x:row>
    <x:row r="356">
      <x:c r="A356" s="36" t="str">
        <x:v>15</x:v>
      </x:c>
      <x:c r="B356" s="36" t="str">
        <x:v>12</x:v>
      </x:c>
      <x:c r="C356" s="36" t="str">
        <x:v>12</x:v>
      </x:c>
      <x:c r="D356" s="36" t="str">
        <x:v>2</x:v>
      </x:c>
      <x:c r="E356" s="36" t="str">
        <x:v>0</x:v>
      </x:c>
      <x:c r="F356" s="36" t="str">
        <x:v>2</x:v>
      </x:c>
      <x:c r="G356" s="36" t="str">
        <x:v>18</x:v>
      </x:c>
      <x:c r="H356" s="36" t="str">
        <x:v>2</x:v>
      </x:c>
      <x:c r="I356" s="36" t="str">
        <x:v>1</x:v>
      </x:c>
      <x:c r="J356" s="36" t="str">
        <x:v>GP</x:v>
      </x:c>
      <x:c r="K356" s="36" t="str">
        <x:v>F</x:v>
      </x:c>
      <x:c r="L356" s="36" t="str">
        <x:v>U</x:v>
      </x:c>
      <x:c r="M356" s="36" t="str">
        <x:v>yes</x:v>
      </x:c>
      <x:c r="N356" s="36" t="n">
        <x:f>IF($J356="MS",1,0)</x:f>
        <x:v>0</x:v>
      </x:c>
      <x:c r="O356" s="36" t="n">
        <x:f>IF($K356="M",1,0)</x:f>
        <x:v>0</x:v>
      </x:c>
      <x:c r="P356" s="36" t="n">
        <x:f>IF($L356="U",1,0)</x:f>
        <x:v>1</x:v>
      </x:c>
      <x:c r="Q356" s="36" t="n">
        <x:f>IF($M356="yes",1,0)</x:f>
        <x:v>1</x:v>
      </x:c>
      <x:c r="R356" s="36" t="n">
        <x:f>'Coefficients'!$B$2+B356*'Coefficients'!$B$7+C356*'Coefficients'!$B$8+D356*'Coefficients'!$B$9+E356*'Coefficients'!$B$10+F356*'Coefficients'!$B$11+G356*'Coefficients'!$B$12+H356*'Coefficients'!$B$13+I356*'Coefficients'!$B$14+N356*'Coefficients'!$B$3+O356*'Coefficients'!$B$4+P356*'Coefficients'!$B$5+Q356*'Coefficients'!$B$6</x:f>
        <x:v>12.620495623999195</x:v>
      </x:c>
      <x:c r="S356" s="36" t="n">
        <x:f>A356-R356</x:f>
        <x:v>2.3795043760008046</x:v>
      </x:c>
      <x:c r="T356" s="36" t="n">
        <x:f>S356^2</x:f>
        <x:v>5.662041075406978</x:v>
      </x:c>
      <x:c r="U356" s="36" t="n">
        <x:f>ABS(S356)</x:f>
        <x:v>2.3795043760008046</x:v>
      </x:c>
      <x:c r="V356" s="36" t="n">
        <x:f>(A356-AVERAGE($A$2:$A$650))^2</x:f>
        <x:v>9.572778792073143</x:v>
      </x:c>
    </x:row>
    <x:row r="357">
      <x:c r="A357" s="36" t="str">
        <x:v>14</x:v>
      </x:c>
      <x:c r="B357" s="36" t="str">
        <x:v>11</x:v>
      </x:c>
      <x:c r="C357" s="36" t="str">
        <x:v>12</x:v>
      </x:c>
      <x:c r="D357" s="36" t="str">
        <x:v>2</x:v>
      </x:c>
      <x:c r="E357" s="36" t="str">
        <x:v>0</x:v>
      </x:c>
      <x:c r="F357" s="36" t="str">
        <x:v>2</x:v>
      </x:c>
      <x:c r="G357" s="36" t="str">
        <x:v>17</x:v>
      </x:c>
      <x:c r="H357" s="36" t="str">
        <x:v>2</x:v>
      </x:c>
      <x:c r="I357" s="36" t="str">
        <x:v>3</x:v>
      </x:c>
      <x:c r="J357" s="36" t="str">
        <x:v>GP</x:v>
      </x:c>
      <x:c r="K357" s="36" t="str">
        <x:v>F</x:v>
      </x:c>
      <x:c r="L357" s="36" t="str">
        <x:v>U</x:v>
      </x:c>
      <x:c r="M357" s="36" t="str">
        <x:v>yes</x:v>
      </x:c>
      <x:c r="N357" s="36" t="n">
        <x:f>IF($J357="MS",1,0)</x:f>
        <x:v>0</x:v>
      </x:c>
      <x:c r="O357" s="36" t="n">
        <x:f>IF($K357="M",1,0)</x:f>
        <x:v>0</x:v>
      </x:c>
      <x:c r="P357" s="36" t="n">
        <x:f>IF($L357="U",1,0)</x:f>
        <x:v>1</x:v>
      </x:c>
      <x:c r="Q357" s="36" t="n">
        <x:f>IF($M357="yes",1,0)</x:f>
        <x:v>1</x:v>
      </x:c>
      <x:c r="R357" s="36" t="n">
        <x:f>'Coefficients'!$B$2+B357*'Coefficients'!$B$7+C357*'Coefficients'!$B$8+D357*'Coefficients'!$B$9+E357*'Coefficients'!$B$10+F357*'Coefficients'!$B$11+G357*'Coefficients'!$B$12+H357*'Coefficients'!$B$13+I357*'Coefficients'!$B$14+N357*'Coefficients'!$B$3+O357*'Coefficients'!$B$4+P357*'Coefficients'!$B$5+Q357*'Coefficients'!$B$6</x:f>
        <x:v>12.492397592725336</x:v>
      </x:c>
      <x:c r="S357" s="36" t="n">
        <x:f>A357-R357</x:f>
        <x:v>1.507602407274664</x:v>
      </x:c>
      <x:c r="T357" s="36" t="n">
        <x:f>S357^2</x:f>
        <x:v>2.272865018420362</x:v>
      </x:c>
      <x:c r="U357" s="36" t="n">
        <x:f>ABS(S357)</x:f>
        <x:v>1.507602407274664</x:v>
      </x:c>
      <x:c r="V357" s="36" t="n">
        <x:f>(A357-AVERAGE($A$2:$A$650))^2</x:f>
        <x:v>4.384797282057735</x:v>
      </x:c>
    </x:row>
    <x:row r="358">
      <x:c r="A358" s="36" t="str">
        <x:v>17</x:v>
      </x:c>
      <x:c r="B358" s="36" t="str">
        <x:v>15</x:v>
      </x:c>
      <x:c r="C358" s="36" t="str">
        <x:v>16</x:v>
      </x:c>
      <x:c r="D358" s="36" t="str">
        <x:v>1</x:v>
      </x:c>
      <x:c r="E358" s="36" t="str">
        <x:v>0</x:v>
      </x:c>
      <x:c r="F358" s="36" t="str">
        <x:v>2</x:v>
      </x:c>
      <x:c r="G358" s="36" t="str">
        <x:v>17</x:v>
      </x:c>
      <x:c r="H358" s="36" t="str">
        <x:v>4</x:v>
      </x:c>
      <x:c r="I358" s="36" t="str">
        <x:v>4</x:v>
      </x:c>
      <x:c r="J358" s="36" t="str">
        <x:v>GP</x:v>
      </x:c>
      <x:c r="K358" s="36" t="str">
        <x:v>F</x:v>
      </x:c>
      <x:c r="L358" s="36" t="str">
        <x:v>R</x:v>
      </x:c>
      <x:c r="M358" s="36" t="str">
        <x:v>yes</x:v>
      </x:c>
      <x:c r="N358" s="36" t="n">
        <x:f>IF($J358="MS",1,0)</x:f>
        <x:v>0</x:v>
      </x:c>
      <x:c r="O358" s="36" t="n">
        <x:f>IF($K358="M",1,0)</x:f>
        <x:v>0</x:v>
      </x:c>
      <x:c r="P358" s="36" t="n">
        <x:f>IF($L358="U",1,0)</x:f>
        <x:v>0</x:v>
      </x:c>
      <x:c r="Q358" s="36" t="n">
        <x:f>IF($M358="yes",1,0)</x:f>
        <x:v>1</x:v>
      </x:c>
      <x:c r="R358" s="36" t="n">
        <x:f>'Coefficients'!$B$2+B358*'Coefficients'!$B$7+C358*'Coefficients'!$B$8+D358*'Coefficients'!$B$9+E358*'Coefficients'!$B$10+F358*'Coefficients'!$B$11+G358*'Coefficients'!$B$12+H358*'Coefficients'!$B$13+I358*'Coefficients'!$B$14+N358*'Coefficients'!$B$3+O358*'Coefficients'!$B$4+P358*'Coefficients'!$B$5+Q358*'Coefficients'!$B$6</x:f>
        <x:v>16.277952754456614</x:v>
      </x:c>
      <x:c r="S358" s="36" t="n">
        <x:f>A358-R358</x:f>
        <x:v>0.7220472455433864</x:v>
      </x:c>
      <x:c r="T358" s="36" t="n">
        <x:f>S358^2</x:f>
        <x:v>0.5213522247967913</x:v>
      </x:c>
      <x:c r="U358" s="36" t="n">
        <x:f>ABS(S358)</x:f>
        <x:v>0.7220472455433864</x:v>
      </x:c>
      <x:c r="V358" s="36" t="n">
        <x:f>(A358-AVERAGE($A$2:$A$650))^2</x:f>
        <x:v>25.94874181210396</x:v>
      </x:c>
    </x:row>
    <x:row r="359">
      <x:c r="A359" s="36" t="str">
        <x:v>17</x:v>
      </x:c>
      <x:c r="B359" s="36" t="str">
        <x:v>14</x:v>
      </x:c>
      <x:c r="C359" s="36" t="str">
        <x:v>15</x:v>
      </x:c>
      <x:c r="D359" s="36" t="str">
        <x:v>3</x:v>
      </x:c>
      <x:c r="E359" s="36" t="str">
        <x:v>0</x:v>
      </x:c>
      <x:c r="F359" s="36" t="str">
        <x:v>2</x:v>
      </x:c>
      <x:c r="G359" s="36" t="str">
        <x:v>18</x:v>
      </x:c>
      <x:c r="H359" s="36" t="str">
        <x:v>4</x:v>
      </x:c>
      <x:c r="I359" s="36" t="str">
        <x:v>3</x:v>
      </x:c>
      <x:c r="J359" s="36" t="str">
        <x:v>GP</x:v>
      </x:c>
      <x:c r="K359" s="36" t="str">
        <x:v>F</x:v>
      </x:c>
      <x:c r="L359" s="36" t="str">
        <x:v>U</x:v>
      </x:c>
      <x:c r="M359" s="36" t="str">
        <x:v>yes</x:v>
      </x:c>
      <x:c r="N359" s="36" t="n">
        <x:f>IF($J359="MS",1,0)</x:f>
        <x:v>0</x:v>
      </x:c>
      <x:c r="O359" s="36" t="n">
        <x:f>IF($K359="M",1,0)</x:f>
        <x:v>0</x:v>
      </x:c>
      <x:c r="P359" s="36" t="n">
        <x:f>IF($L359="U",1,0)</x:f>
        <x:v>1</x:v>
      </x:c>
      <x:c r="Q359" s="36" t="n">
        <x:f>IF($M359="yes",1,0)</x:f>
        <x:v>1</x:v>
      </x:c>
      <x:c r="R359" s="36" t="n">
        <x:f>'Coefficients'!$B$2+B359*'Coefficients'!$B$7+C359*'Coefficients'!$B$8+D359*'Coefficients'!$B$9+E359*'Coefficients'!$B$10+F359*'Coefficients'!$B$11+G359*'Coefficients'!$B$12+H359*'Coefficients'!$B$13+I359*'Coefficients'!$B$14+N359*'Coefficients'!$B$3+O359*'Coefficients'!$B$4+P359*'Coefficients'!$B$5+Q359*'Coefficients'!$B$6</x:f>
        <x:v>15.506009087172705</x:v>
      </x:c>
      <x:c r="S359" s="36" t="n">
        <x:f>A359-R359</x:f>
        <x:v>1.4939909128272948</x:v>
      </x:c>
      <x:c r="T359" s="36" t="n">
        <x:f>S359^2</x:f>
        <x:v>2.2320088476105338</x:v>
      </x:c>
      <x:c r="U359" s="36" t="n">
        <x:f>ABS(S359)</x:f>
        <x:v>1.4939909128272948</x:v>
      </x:c>
      <x:c r="V359" s="36" t="n">
        <x:f>(A359-AVERAGE($A$2:$A$650))^2</x:f>
        <x:v>25.94874181210396</x:v>
      </x:c>
    </x:row>
    <x:row r="360">
      <x:c r="A360" s="36" t="str">
        <x:v>15</x:v>
      </x:c>
      <x:c r="B360" s="36" t="str">
        <x:v>12</x:v>
      </x:c>
      <x:c r="C360" s="36" t="str">
        <x:v>12</x:v>
      </x:c>
      <x:c r="D360" s="36" t="str">
        <x:v>1</x:v>
      </x:c>
      <x:c r="E360" s="36" t="str">
        <x:v>0</x:v>
      </x:c>
      <x:c r="F360" s="36" t="str">
        <x:v>8</x:v>
      </x:c>
      <x:c r="G360" s="36" t="str">
        <x:v>18</x:v>
      </x:c>
      <x:c r="H360" s="36" t="str">
        <x:v>4</x:v>
      </x:c>
      <x:c r="I360" s="36" t="str">
        <x:v>3</x:v>
      </x:c>
      <x:c r="J360" s="36" t="str">
        <x:v>GP</x:v>
      </x:c>
      <x:c r="K360" s="36" t="str">
        <x:v>F</x:v>
      </x:c>
      <x:c r="L360" s="36" t="str">
        <x:v>U</x:v>
      </x:c>
      <x:c r="M360" s="36" t="str">
        <x:v>yes</x:v>
      </x:c>
      <x:c r="N360" s="36" t="n">
        <x:f>IF($J360="MS",1,0)</x:f>
        <x:v>0</x:v>
      </x:c>
      <x:c r="O360" s="36" t="n">
        <x:f>IF($K360="M",1,0)</x:f>
        <x:v>0</x:v>
      </x:c>
      <x:c r="P360" s="36" t="n">
        <x:f>IF($L360="U",1,0)</x:f>
        <x:v>1</x:v>
      </x:c>
      <x:c r="Q360" s="36" t="n">
        <x:f>IF($M360="yes",1,0)</x:f>
        <x:v>1</x:v>
      </x:c>
      <x:c r="R360" s="36" t="n">
        <x:f>'Coefficients'!$B$2+B360*'Coefficients'!$B$7+C360*'Coefficients'!$B$8+D360*'Coefficients'!$B$9+E360*'Coefficients'!$B$10+F360*'Coefficients'!$B$11+G360*'Coefficients'!$B$12+H360*'Coefficients'!$B$13+I360*'Coefficients'!$B$14+N360*'Coefficients'!$B$3+O360*'Coefficients'!$B$4+P360*'Coefficients'!$B$5+Q360*'Coefficients'!$B$6</x:f>
        <x:v>12.598112476344905</x:v>
      </x:c>
      <x:c r="S360" s="36" t="n">
        <x:f>A360-R360</x:f>
        <x:v>2.4018875236550947</x:v>
      </x:c>
      <x:c r="T360" s="36" t="n">
        <x:f>S360^2</x:f>
        <x:v>5.769063676290004</x:v>
      </x:c>
      <x:c r="U360" s="36" t="n">
        <x:f>ABS(S360)</x:f>
        <x:v>2.4018875236550947</x:v>
      </x:c>
      <x:c r="V360" s="36" t="n">
        <x:f>(A360-AVERAGE($A$2:$A$650))^2</x:f>
        <x:v>9.572778792073143</x:v>
      </x:c>
    </x:row>
    <x:row r="361">
      <x:c r="A361" s="36" t="str">
        <x:v>17</x:v>
      </x:c>
      <x:c r="B361" s="36" t="str">
        <x:v>15</x:v>
      </x:c>
      <x:c r="C361" s="36" t="str">
        <x:v>15</x:v>
      </x:c>
      <x:c r="D361" s="36" t="str">
        <x:v>3</x:v>
      </x:c>
      <x:c r="E361" s="36" t="str">
        <x:v>0</x:v>
      </x:c>
      <x:c r="F361" s="36" t="str">
        <x:v>2</x:v>
      </x:c>
      <x:c r="G361" s="36" t="str">
        <x:v>17</x:v>
      </x:c>
      <x:c r="H361" s="36" t="str">
        <x:v>3</x:v>
      </x:c>
      <x:c r="I361" s="36" t="str">
        <x:v>4</x:v>
      </x:c>
      <x:c r="J361" s="36" t="str">
        <x:v>GP</x:v>
      </x:c>
      <x:c r="K361" s="36" t="str">
        <x:v>F</x:v>
      </x:c>
      <x:c r="L361" s="36" t="str">
        <x:v>R</x:v>
      </x:c>
      <x:c r="M361" s="36" t="str">
        <x:v>yes</x:v>
      </x:c>
      <x:c r="N361" s="36" t="n">
        <x:f>IF($J361="MS",1,0)</x:f>
        <x:v>0</x:v>
      </x:c>
      <x:c r="O361" s="36" t="n">
        <x:f>IF($K361="M",1,0)</x:f>
        <x:v>0</x:v>
      </x:c>
      <x:c r="P361" s="36" t="n">
        <x:f>IF($L361="U",1,0)</x:f>
        <x:v>0</x:v>
      </x:c>
      <x:c r="Q361" s="36" t="n">
        <x:f>IF($M361="yes",1,0)</x:f>
        <x:v>1</x:v>
      </x:c>
      <x:c r="R361" s="36" t="n">
        <x:f>'Coefficients'!$B$2+B361*'Coefficients'!$B$7+C361*'Coefficients'!$B$8+D361*'Coefficients'!$B$9+E361*'Coefficients'!$B$10+F361*'Coefficients'!$B$11+G361*'Coefficients'!$B$12+H361*'Coefficients'!$B$13+I361*'Coefficients'!$B$14+N361*'Coefficients'!$B$3+O361*'Coefficients'!$B$4+P361*'Coefficients'!$B$5+Q361*'Coefficients'!$B$6</x:f>
        <x:v>15.56918862360136</x:v>
      </x:c>
      <x:c r="S361" s="36" t="n">
        <x:f>A361-R361</x:f>
        <x:v>1.4308113763986405</x:v>
      </x:c>
      <x:c r="T361" s="36" t="n">
        <x:f>S361^2</x:f>
        <x:v>2.047221194831772</x:v>
      </x:c>
      <x:c r="U361" s="36" t="n">
        <x:f>ABS(S361)</x:f>
        <x:v>1.4308113763986405</x:v>
      </x:c>
      <x:c r="V361" s="36" t="n">
        <x:f>(A361-AVERAGE($A$2:$A$650))^2</x:f>
        <x:v>25.94874181210396</x:v>
      </x:c>
    </x:row>
    <x:row r="362">
      <x:c r="A362" s="36" t="str">
        <x:v>14</x:v>
      </x:c>
      <x:c r="B362" s="36" t="str">
        <x:v>11</x:v>
      </x:c>
      <x:c r="C362" s="36" t="str">
        <x:v>12</x:v>
      </x:c>
      <x:c r="D362" s="36" t="str">
        <x:v>2</x:v>
      </x:c>
      <x:c r="E362" s="36" t="str">
        <x:v>0</x:v>
      </x:c>
      <x:c r="F362" s="36" t="str">
        <x:v>8</x:v>
      </x:c>
      <x:c r="G362" s="36" t="str">
        <x:v>18</x:v>
      </x:c>
      <x:c r="H362" s="36" t="str">
        <x:v>3</x:v>
      </x:c>
      <x:c r="I362" s="36" t="str">
        <x:v>3</x:v>
      </x:c>
      <x:c r="J362" s="36" t="str">
        <x:v>GP</x:v>
      </x:c>
      <x:c r="K362" s="36" t="str">
        <x:v>F</x:v>
      </x:c>
      <x:c r="L362" s="36" t="str">
        <x:v>U</x:v>
      </x:c>
      <x:c r="M362" s="36" t="str">
        <x:v>yes</x:v>
      </x:c>
      <x:c r="N362" s="36" t="n">
        <x:f>IF($J362="MS",1,0)</x:f>
        <x:v>0</x:v>
      </x:c>
      <x:c r="O362" s="36" t="n">
        <x:f>IF($K362="M",1,0)</x:f>
        <x:v>0</x:v>
      </x:c>
      <x:c r="P362" s="36" t="n">
        <x:f>IF($L362="U",1,0)</x:f>
        <x:v>1</x:v>
      </x:c>
      <x:c r="Q362" s="36" t="n">
        <x:f>IF($M362="yes",1,0)</x:f>
        <x:v>1</x:v>
      </x:c>
      <x:c r="R362" s="36" t="n">
        <x:f>'Coefficients'!$B$2+B362*'Coefficients'!$B$7+C362*'Coefficients'!$B$8+D362*'Coefficients'!$B$9+E362*'Coefficients'!$B$10+F362*'Coefficients'!$B$11+G362*'Coefficients'!$B$12+H362*'Coefficients'!$B$13+I362*'Coefficients'!$B$14+N362*'Coefficients'!$B$3+O362*'Coefficients'!$B$4+P362*'Coefficients'!$B$5+Q362*'Coefficients'!$B$6</x:f>
        <x:v>12.57883414512531</x:v>
      </x:c>
      <x:c r="S362" s="36" t="n">
        <x:f>A362-R362</x:f>
        <x:v>1.4211658548746904</x:v>
      </x:c>
      <x:c r="T362" s="36" t="n">
        <x:f>S362^2</x:f>
        <x:v>2.0197123870617095</x:v>
      </x:c>
      <x:c r="U362" s="36" t="n">
        <x:f>ABS(S362)</x:f>
        <x:v>1.4211658548746904</x:v>
      </x:c>
      <x:c r="V362" s="36" t="n">
        <x:f>(A362-AVERAGE($A$2:$A$650))^2</x:f>
        <x:v>4.384797282057735</x:v>
      </x:c>
    </x:row>
    <x:row r="363">
      <x:c r="A363" s="36" t="str">
        <x:v>10</x:v>
      </x:c>
      <x:c r="B363" s="36" t="str">
        <x:v>11</x:v>
      </x:c>
      <x:c r="C363" s="36" t="str">
        <x:v>10</x:v>
      </x:c>
      <x:c r="D363" s="36" t="str">
        <x:v>2</x:v>
      </x:c>
      <x:c r="E363" s="36" t="str">
        <x:v>0</x:v>
      </x:c>
      <x:c r="F363" s="36" t="str">
        <x:v>9</x:v>
      </x:c>
      <x:c r="G363" s="36" t="str">
        <x:v>19</x:v>
      </x:c>
      <x:c r="H363" s="36" t="str">
        <x:v>4</x:v>
      </x:c>
      <x:c r="I363" s="36" t="str">
        <x:v>2</x:v>
      </x:c>
      <x:c r="J363" s="36" t="str">
        <x:v>GP</x:v>
      </x:c>
      <x:c r="K363" s="36" t="str">
        <x:v>M</x:v>
      </x:c>
      <x:c r="L363" s="36" t="str">
        <x:v>U</x:v>
      </x:c>
      <x:c r="M363" s="36" t="str">
        <x:v>yes</x:v>
      </x:c>
      <x:c r="N363" s="36" t="n">
        <x:f>IF($J363="MS",1,0)</x:f>
        <x:v>0</x:v>
      </x:c>
      <x:c r="O363" s="36" t="n">
        <x:f>IF($K363="M",1,0)</x:f>
        <x:v>1</x:v>
      </x:c>
      <x:c r="P363" s="36" t="n">
        <x:f>IF($L363="U",1,0)</x:f>
        <x:v>1</x:v>
      </x:c>
      <x:c r="Q363" s="36" t="n">
        <x:f>IF($M363="yes",1,0)</x:f>
        <x:v>1</x:v>
      </x:c>
      <x:c r="R363" s="36" t="n">
        <x:f>'Coefficients'!$B$2+B363*'Coefficients'!$B$7+C363*'Coefficients'!$B$8+D363*'Coefficients'!$B$9+E363*'Coefficients'!$B$10+F363*'Coefficients'!$B$11+G363*'Coefficients'!$B$12+H363*'Coefficients'!$B$13+I363*'Coefficients'!$B$14+N363*'Coefficients'!$B$3+O363*'Coefficients'!$B$4+P363*'Coefficients'!$B$5+Q363*'Coefficients'!$B$6</x:f>
        <x:v>10.610296024613124</x:v>
      </x:c>
      <x:c r="S363" s="36" t="n">
        <x:f>A363-R363</x:f>
        <x:v>-0.6102960246131239</x:v>
      </x:c>
      <x:c r="T363" s="36" t="n">
        <x:f>S363^2</x:f>
        <x:v>0.3724612376585828</x:v>
      </x:c>
      <x:c r="U363" s="36" t="n">
        <x:f>ABS(S363)</x:f>
        <x:v>0.6102960246131239</x:v>
      </x:c>
      <x:c r="V363" s="36" t="n">
        <x:f>(A363-AVERAGE($A$2:$A$650))^2</x:f>
        <x:v>3.6328712419961016</x:v>
      </x:c>
    </x:row>
    <x:row r="364">
      <x:c r="A364" s="36" t="str">
        <x:v>13</x:v>
      </x:c>
      <x:c r="B364" s="36" t="str">
        <x:v>12</x:v>
      </x:c>
      <x:c r="C364" s="36" t="str">
        <x:v>11</x:v>
      </x:c>
      <x:c r="D364" s="36" t="str">
        <x:v>2</x:v>
      </x:c>
      <x:c r="E364" s="36" t="str">
        <x:v>0</x:v>
      </x:c>
      <x:c r="F364" s="36" t="str">
        <x:v>0</x:v>
      </x:c>
      <x:c r="G364" s="36" t="str">
        <x:v>18</x:v>
      </x:c>
      <x:c r="H364" s="36" t="str">
        <x:v>4</x:v>
      </x:c>
      <x:c r="I364" s="36" t="str">
        <x:v>4</x:v>
      </x:c>
      <x:c r="J364" s="36" t="str">
        <x:v>GP</x:v>
      </x:c>
      <x:c r="K364" s="36" t="str">
        <x:v>F</x:v>
      </x:c>
      <x:c r="L364" s="36" t="str">
        <x:v>U</x:v>
      </x:c>
      <x:c r="M364" s="36" t="str">
        <x:v>yes</x:v>
      </x:c>
      <x:c r="N364" s="36" t="n">
        <x:f>IF($J364="MS",1,0)</x:f>
        <x:v>0</x:v>
      </x:c>
      <x:c r="O364" s="36" t="n">
        <x:f>IF($K364="M",1,0)</x:f>
        <x:v>0</x:v>
      </x:c>
      <x:c r="P364" s="36" t="n">
        <x:f>IF($L364="U",1,0)</x:f>
        <x:v>1</x:v>
      </x:c>
      <x:c r="Q364" s="36" t="n">
        <x:f>IF($M364="yes",1,0)</x:f>
        <x:v>1</x:v>
      </x:c>
      <x:c r="R364" s="36" t="n">
        <x:f>'Coefficients'!$B$2+B364*'Coefficients'!$B$7+C364*'Coefficients'!$B$8+D364*'Coefficients'!$B$9+E364*'Coefficients'!$B$10+F364*'Coefficients'!$B$11+G364*'Coefficients'!$B$12+H364*'Coefficients'!$B$13+I364*'Coefficients'!$B$14+N364*'Coefficients'!$B$3+O364*'Coefficients'!$B$4+P364*'Coefficients'!$B$5+Q364*'Coefficients'!$B$6</x:f>
        <x:v>11.649190230320771</x:v>
      </x:c>
      <x:c r="S364" s="36" t="n">
        <x:f>A364-R364</x:f>
        <x:v>1.3508097696792287</x:v>
      </x:c>
      <x:c r="T364" s="36" t="n">
        <x:f>S364^2</x:f>
        <x:v>1.824687033860851</x:v>
      </x:c>
      <x:c r="U364" s="36" t="n">
        <x:f>ABS(S364)</x:f>
        <x:v>1.3508097696792287</x:v>
      </x:c>
      <x:c r="V364" s="36" t="n">
        <x:f>(A364-AVERAGE($A$2:$A$650))^2</x:f>
        <x:v>1.1968157720423265</x:v>
      </x:c>
    </x:row>
    <x:row r="365">
      <x:c r="A365" s="36" t="str">
        <x:v>14</x:v>
      </x:c>
      <x:c r="B365" s="36" t="str">
        <x:v>11</x:v>
      </x:c>
      <x:c r="C365" s="36" t="str">
        <x:v>12</x:v>
      </x:c>
      <x:c r="D365" s="36" t="str">
        <x:v>1</x:v>
      </x:c>
      <x:c r="E365" s="36" t="str">
        <x:v>0</x:v>
      </x:c>
      <x:c r="F365" s="36" t="str">
        <x:v>4</x:v>
      </x:c>
      <x:c r="G365" s="36" t="str">
        <x:v>18</x:v>
      </x:c>
      <x:c r="H365" s="36" t="str">
        <x:v>3</x:v>
      </x:c>
      <x:c r="I365" s="36" t="str">
        <x:v>4</x:v>
      </x:c>
      <x:c r="J365" s="36" t="str">
        <x:v>GP</x:v>
      </x:c>
      <x:c r="K365" s="36" t="str">
        <x:v>F</x:v>
      </x:c>
      <x:c r="L365" s="36" t="str">
        <x:v>U</x:v>
      </x:c>
      <x:c r="M365" s="36" t="str">
        <x:v>yes</x:v>
      </x:c>
      <x:c r="N365" s="36" t="n">
        <x:f>IF($J365="MS",1,0)</x:f>
        <x:v>0</x:v>
      </x:c>
      <x:c r="O365" s="36" t="n">
        <x:f>IF($K365="M",1,0)</x:f>
        <x:v>0</x:v>
      </x:c>
      <x:c r="P365" s="36" t="n">
        <x:f>IF($L365="U",1,0)</x:f>
        <x:v>1</x:v>
      </x:c>
      <x:c r="Q365" s="36" t="n">
        <x:f>IF($M365="yes",1,0)</x:f>
        <x:v>1</x:v>
      </x:c>
      <x:c r="R365" s="36" t="n">
        <x:f>'Coefficients'!$B$2+B365*'Coefficients'!$B$7+C365*'Coefficients'!$B$8+D365*'Coefficients'!$B$9+E365*'Coefficients'!$B$10+F365*'Coefficients'!$B$11+G365*'Coefficients'!$B$12+H365*'Coefficients'!$B$13+I365*'Coefficients'!$B$14+N365*'Coefficients'!$B$3+O365*'Coefficients'!$B$4+P365*'Coefficients'!$B$5+Q365*'Coefficients'!$B$6</x:f>
        <x:v>12.464890299132646</x:v>
      </x:c>
      <x:c r="S365" s="36" t="n">
        <x:f>A365-R365</x:f>
        <x:v>1.5351097008673538</x:v>
      </x:c>
      <x:c r="T365" s="36" t="n">
        <x:f>S365^2</x:f>
        <x:v>2.356561793697056</x:v>
      </x:c>
      <x:c r="U365" s="36" t="n">
        <x:f>ABS(S365)</x:f>
        <x:v>1.5351097008673538</x:v>
      </x:c>
      <x:c r="V365" s="36" t="n">
        <x:f>(A365-AVERAGE($A$2:$A$650))^2</x:f>
        <x:v>4.384797282057735</x:v>
      </x:c>
    </x:row>
    <x:row r="366">
      <x:c r="A366" s="36" t="str">
        <x:v>17</x:v>
      </x:c>
      <x:c r="B366" s="36" t="str">
        <x:v>14</x:v>
      </x:c>
      <x:c r="C366" s="36" t="str">
        <x:v>15</x:v>
      </x:c>
      <x:c r="D366" s="36" t="str">
        <x:v>1</x:v>
      </x:c>
      <x:c r="E366" s="36" t="str">
        <x:v>0</x:v>
      </x:c>
      <x:c r="F366" s="36" t="str">
        <x:v>2</x:v>
      </x:c>
      <x:c r="G366" s="36" t="str">
        <x:v>17</x:v>
      </x:c>
      <x:c r="H366" s="36" t="str">
        <x:v>4</x:v>
      </x:c>
      <x:c r="I366" s="36" t="str">
        <x:v>4</x:v>
      </x:c>
      <x:c r="J366" s="36" t="str">
        <x:v>GP</x:v>
      </x:c>
      <x:c r="K366" s="36" t="str">
        <x:v>F</x:v>
      </x:c>
      <x:c r="L366" s="36" t="str">
        <x:v>U</x:v>
      </x:c>
      <x:c r="M366" s="36" t="str">
        <x:v>yes</x:v>
      </x:c>
      <x:c r="N366" s="36" t="n">
        <x:f>IF($J366="MS",1,0)</x:f>
        <x:v>0</x:v>
      </x:c>
      <x:c r="O366" s="36" t="n">
        <x:f>IF($K366="M",1,0)</x:f>
        <x:v>0</x:v>
      </x:c>
      <x:c r="P366" s="36" t="n">
        <x:f>IF($L366="U",1,0)</x:f>
        <x:v>1</x:v>
      </x:c>
      <x:c r="Q366" s="36" t="n">
        <x:f>IF($M366="yes",1,0)</x:f>
        <x:v>1</x:v>
      </x:c>
      <x:c r="R366" s="36" t="n">
        <x:f>'Coefficients'!$B$2+B366*'Coefficients'!$B$7+C366*'Coefficients'!$B$8+D366*'Coefficients'!$B$9+E366*'Coefficients'!$B$10+F366*'Coefficients'!$B$11+G366*'Coefficients'!$B$12+H366*'Coefficients'!$B$13+I366*'Coefficients'!$B$14+N366*'Coefficients'!$B$3+O366*'Coefficients'!$B$4+P366*'Coefficients'!$B$5+Q366*'Coefficients'!$B$6</x:f>
        <x:v>15.375240549148616</x:v>
      </x:c>
      <x:c r="S366" s="36" t="n">
        <x:f>A366-R366</x:f>
        <x:v>1.6247594508513838</x:v>
      </x:c>
      <x:c r="T366" s="36" t="n">
        <x:f>S366^2</x:f>
        <x:v>2.6398432731308903</x:v>
      </x:c>
      <x:c r="U366" s="36" t="n">
        <x:f>ABS(S366)</x:f>
        <x:v>1.6247594508513838</x:v>
      </x:c>
      <x:c r="V366" s="36" t="n">
        <x:f>(A366-AVERAGE($A$2:$A$650))^2</x:f>
        <x:v>25.94874181210396</x:v>
      </x:c>
    </x:row>
    <x:row r="367">
      <x:c r="A367" s="36" t="str">
        <x:v>17</x:v>
      </x:c>
      <x:c r="B367" s="36" t="str">
        <x:v>15</x:v>
      </x:c>
      <x:c r="C367" s="36" t="str">
        <x:v>14</x:v>
      </x:c>
      <x:c r="D367" s="36" t="str">
        <x:v>2</x:v>
      </x:c>
      <x:c r="E367" s="36" t="str">
        <x:v>0</x:v>
      </x:c>
      <x:c r="F367" s="36" t="str">
        <x:v>14</x:v>
      </x:c>
      <x:c r="G367" s="36" t="str">
        <x:v>17</x:v>
      </x:c>
      <x:c r="H367" s="36" t="str">
        <x:v>4</x:v>
      </x:c>
      <x:c r="I367" s="36" t="str">
        <x:v>3</x:v>
      </x:c>
      <x:c r="J367" s="36" t="str">
        <x:v>GP</x:v>
      </x:c>
      <x:c r="K367" s="36" t="str">
        <x:v>F</x:v>
      </x:c>
      <x:c r="L367" s="36" t="str">
        <x:v>U</x:v>
      </x:c>
      <x:c r="M367" s="36" t="str">
        <x:v>yes</x:v>
      </x:c>
      <x:c r="N367" s="36" t="n">
        <x:f>IF($J367="MS",1,0)</x:f>
        <x:v>0</x:v>
      </x:c>
      <x:c r="O367" s="36" t="n">
        <x:f>IF($K367="M",1,0)</x:f>
        <x:v>0</x:v>
      </x:c>
      <x:c r="P367" s="36" t="n">
        <x:f>IF($L367="U",1,0)</x:f>
        <x:v>1</x:v>
      </x:c>
      <x:c r="Q367" s="36" t="n">
        <x:f>IF($M367="yes",1,0)</x:f>
        <x:v>1</x:v>
      </x:c>
      <x:c r="R367" s="36" t="n">
        <x:f>'Coefficients'!$B$2+B367*'Coefficients'!$B$7+C367*'Coefficients'!$B$8+D367*'Coefficients'!$B$9+E367*'Coefficients'!$B$10+F367*'Coefficients'!$B$11+G367*'Coefficients'!$B$12+H367*'Coefficients'!$B$13+I367*'Coefficients'!$B$14+N367*'Coefficients'!$B$3+O367*'Coefficients'!$B$4+P367*'Coefficients'!$B$5+Q367*'Coefficients'!$B$6</x:f>
        <x:v>14.886564856345686</x:v>
      </x:c>
      <x:c r="S367" s="36" t="n">
        <x:f>A367-R367</x:f>
        <x:v>2.113435143654314</x:v>
      </x:c>
      <x:c r="T367" s="36" t="n">
        <x:f>S367^2</x:f>
        <x:v>4.4666081064331316</x:v>
      </x:c>
      <x:c r="U367" s="36" t="n">
        <x:f>ABS(S367)</x:f>
        <x:v>2.113435143654314</x:v>
      </x:c>
      <x:c r="V367" s="36" t="n">
        <x:f>(A367-AVERAGE($A$2:$A$650))^2</x:f>
        <x:v>25.94874181210396</x:v>
      </x:c>
    </x:row>
    <x:row r="368">
      <x:c r="A368" s="36" t="str">
        <x:v>13</x:v>
      </x:c>
      <x:c r="B368" s="36" t="str">
        <x:v>12</x:v>
      </x:c>
      <x:c r="C368" s="36" t="str">
        <x:v>12</x:v>
      </x:c>
      <x:c r="D368" s="36" t="str">
        <x:v>2</x:v>
      </x:c>
      <x:c r="E368" s="36" t="str">
        <x:v>0</x:v>
      </x:c>
      <x:c r="F368" s="36" t="str">
        <x:v>0</x:v>
      </x:c>
      <x:c r="G368" s="36" t="str">
        <x:v>17</x:v>
      </x:c>
      <x:c r="H368" s="36" t="str">
        <x:v>3</x:v>
      </x:c>
      <x:c r="I368" s="36" t="str">
        <x:v>3</x:v>
      </x:c>
      <x:c r="J368" s="36" t="str">
        <x:v>GP</x:v>
      </x:c>
      <x:c r="K368" s="36" t="str">
        <x:v>F</x:v>
      </x:c>
      <x:c r="L368" s="36" t="str">
        <x:v>U</x:v>
      </x:c>
      <x:c r="M368" s="36" t="str">
        <x:v>yes</x:v>
      </x:c>
      <x:c r="N368" s="36" t="n">
        <x:f>IF($J368="MS",1,0)</x:f>
        <x:v>0</x:v>
      </x:c>
      <x:c r="O368" s="36" t="n">
        <x:f>IF($K368="M",1,0)</x:f>
        <x:v>0</x:v>
      </x:c>
      <x:c r="P368" s="36" t="n">
        <x:f>IF($L368="U",1,0)</x:f>
        <x:v>1</x:v>
      </x:c>
      <x:c r="Q368" s="36" t="n">
        <x:f>IF($M368="yes",1,0)</x:f>
        <x:v>1</x:v>
      </x:c>
      <x:c r="R368" s="36" t="n">
        <x:f>'Coefficients'!$B$2+B368*'Coefficients'!$B$7+C368*'Coefficients'!$B$8+D368*'Coefficients'!$B$9+E368*'Coefficients'!$B$10+F368*'Coefficients'!$B$11+G368*'Coefficients'!$B$12+H368*'Coefficients'!$B$13+I368*'Coefficients'!$B$14+N368*'Coefficients'!$B$3+O368*'Coefficients'!$B$4+P368*'Coefficients'!$B$5+Q368*'Coefficients'!$B$6</x:f>
        <x:v>12.533769531809577</x:v>
      </x:c>
      <x:c r="S368" s="36" t="n">
        <x:f>A368-R368</x:f>
        <x:v>0.4662304681904228</x:v>
      </x:c>
      <x:c r="T368" s="36" t="n">
        <x:f>S368^2</x:f>
        <x:v>0.21737084946906085</x:v>
      </x:c>
      <x:c r="U368" s="36" t="n">
        <x:f>ABS(S368)</x:f>
        <x:v>0.4662304681904228</x:v>
      </x:c>
      <x:c r="V368" s="36" t="n">
        <x:f>(A368-AVERAGE($A$2:$A$650))^2</x:f>
        <x:v>1.1968157720423265</x:v>
      </x:c>
    </x:row>
    <x:row r="369">
      <x:c r="A369" s="36" t="str">
        <x:v>14</x:v>
      </x:c>
      <x:c r="B369" s="36" t="str">
        <x:v>11</x:v>
      </x:c>
      <x:c r="C369" s="36" t="str">
        <x:v>12</x:v>
      </x:c>
      <x:c r="D369" s="36" t="str">
        <x:v>2</x:v>
      </x:c>
      <x:c r="E369" s="36" t="str">
        <x:v>0</x:v>
      </x:c>
      <x:c r="F369" s="36" t="str">
        <x:v>2</x:v>
      </x:c>
      <x:c r="G369" s="36" t="str">
        <x:v>17</x:v>
      </x:c>
      <x:c r="H369" s="36" t="str">
        <x:v>2</x:v>
      </x:c>
      <x:c r="I369" s="36" t="str">
        <x:v>1</x:v>
      </x:c>
      <x:c r="J369" s="36" t="str">
        <x:v>GP</x:v>
      </x:c>
      <x:c r="K369" s="36" t="str">
        <x:v>F</x:v>
      </x:c>
      <x:c r="L369" s="36" t="str">
        <x:v>U</x:v>
      </x:c>
      <x:c r="M369" s="36" t="str">
        <x:v>yes</x:v>
      </x:c>
      <x:c r="N369" s="36" t="n">
        <x:f>IF($J369="MS",1,0)</x:f>
        <x:v>0</x:v>
      </x:c>
      <x:c r="O369" s="36" t="n">
        <x:f>IF($K369="M",1,0)</x:f>
        <x:v>0</x:v>
      </x:c>
      <x:c r="P369" s="36" t="n">
        <x:f>IF($L369="U",1,0)</x:f>
        <x:v>1</x:v>
      </x:c>
      <x:c r="Q369" s="36" t="n">
        <x:f>IF($M369="yes",1,0)</x:f>
        <x:v>1</x:v>
      </x:c>
      <x:c r="R369" s="36" t="n">
        <x:f>'Coefficients'!$B$2+B369*'Coefficients'!$B$7+C369*'Coefficients'!$B$8+D369*'Coefficients'!$B$9+E369*'Coefficients'!$B$10+F369*'Coefficients'!$B$11+G369*'Coefficients'!$B$12+H369*'Coefficients'!$B$13+I369*'Coefficients'!$B$14+N369*'Coefficients'!$B$3+O369*'Coefficients'!$B$4+P369*'Coefficients'!$B$5+Q369*'Coefficients'!$B$6</x:f>
        <x:v>12.458178331571954</x:v>
      </x:c>
      <x:c r="S369" s="36" t="n">
        <x:f>A369-R369</x:f>
        <x:v>1.541821668428046</x:v>
      </x:c>
      <x:c r="T369" s="36" t="n">
        <x:f>S369^2</x:f>
        <x:v>2.377214057234243</x:v>
      </x:c>
      <x:c r="U369" s="36" t="n">
        <x:f>ABS(S369)</x:f>
        <x:v>1.541821668428046</x:v>
      </x:c>
      <x:c r="V369" s="36" t="n">
        <x:f>(A369-AVERAGE($A$2:$A$650))^2</x:f>
        <x:v>4.384797282057735</x:v>
      </x:c>
    </x:row>
    <x:row r="370">
      <x:c r="A370" s="36" t="str">
        <x:v>11</x:v>
      </x:c>
      <x:c r="B370" s="36" t="str">
        <x:v>8</x:v>
      </x:c>
      <x:c r="C370" s="36" t="str">
        <x:v>9</x:v>
      </x:c>
      <x:c r="D370" s="36" t="str">
        <x:v>1</x:v>
      </x:c>
      <x:c r="E370" s="36" t="str">
        <x:v>0</x:v>
      </x:c>
      <x:c r="F370" s="36" t="str">
        <x:v>2</x:v>
      </x:c>
      <x:c r="G370" s="36" t="str">
        <x:v>18</x:v>
      </x:c>
      <x:c r="H370" s="36" t="str">
        <x:v>4</x:v>
      </x:c>
      <x:c r="I370" s="36" t="str">
        <x:v>4</x:v>
      </x:c>
      <x:c r="J370" s="36" t="str">
        <x:v>GP</x:v>
      </x:c>
      <x:c r="K370" s="36" t="str">
        <x:v>M</x:v>
      </x:c>
      <x:c r="L370" s="36" t="str">
        <x:v>U</x:v>
      </x:c>
      <x:c r="M370" s="36" t="str">
        <x:v>yes</x:v>
      </x:c>
      <x:c r="N370" s="36" t="n">
        <x:f>IF($J370="MS",1,0)</x:f>
        <x:v>0</x:v>
      </x:c>
      <x:c r="O370" s="36" t="n">
        <x:f>IF($K370="M",1,0)</x:f>
        <x:v>1</x:v>
      </x:c>
      <x:c r="P370" s="36" t="n">
        <x:f>IF($L370="U",1,0)</x:f>
        <x:v>1</x:v>
      </x:c>
      <x:c r="Q370" s="36" t="n">
        <x:f>IF($M370="yes",1,0)</x:f>
        <x:v>1</x:v>
      </x:c>
      <x:c r="R370" s="36" t="n">
        <x:f>'Coefficients'!$B$2+B370*'Coefficients'!$B$7+C370*'Coefficients'!$B$8+D370*'Coefficients'!$B$9+E370*'Coefficients'!$B$10+F370*'Coefficients'!$B$11+G370*'Coefficients'!$B$12+H370*'Coefficients'!$B$13+I370*'Coefficients'!$B$14+N370*'Coefficients'!$B$3+O370*'Coefficients'!$B$4+P370*'Coefficients'!$B$5+Q370*'Coefficients'!$B$6</x:f>
        <x:v>9.154966462605675</x:v>
      </x:c>
      <x:c r="S370" s="36" t="n">
        <x:f>A370-R370</x:f>
        <x:v>1.8450335373943254</x:v>
      </x:c>
      <x:c r="T370" s="36" t="n">
        <x:f>S370^2</x:f>
        <x:v>3.4041487541098174</x:v>
      </x:c>
      <x:c r="U370" s="36" t="n">
        <x:f>ABS(S370)</x:f>
        <x:v>1.8450335373943254</x:v>
      </x:c>
      <x:c r="V370" s="36" t="n">
        <x:f>(A370-AVERAGE($A$2:$A$650))^2</x:f>
        <x:v>0.82085275201151</x:v>
      </x:c>
    </x:row>
    <x:row r="371">
      <x:c r="A371" s="36" t="str">
        <x:v>11</x:v>
      </x:c>
      <x:c r="B371" s="36" t="str">
        <x:v>10</x:v>
      </x:c>
      <x:c r="C371" s="36" t="str">
        <x:v>10</x:v>
      </x:c>
      <x:c r="D371" s="36" t="str">
        <x:v>3</x:v>
      </x:c>
      <x:c r="E371" s="36" t="str">
        <x:v>0</x:v>
      </x:c>
      <x:c r="F371" s="36" t="str">
        <x:v>12</x:v>
      </x:c>
      <x:c r="G371" s="36" t="str">
        <x:v>19</x:v>
      </x:c>
      <x:c r="H371" s="36" t="str">
        <x:v>1</x:v>
      </x:c>
      <x:c r="I371" s="36" t="str">
        <x:v>1</x:v>
      </x:c>
      <x:c r="J371" s="36" t="str">
        <x:v>GP</x:v>
      </x:c>
      <x:c r="K371" s="36" t="str">
        <x:v>F</x:v>
      </x:c>
      <x:c r="L371" s="36" t="str">
        <x:v>U</x:v>
      </x:c>
      <x:c r="M371" s="36" t="str">
        <x:v>no</x:v>
      </x:c>
      <x:c r="N371" s="36" t="n">
        <x:f>IF($J371="MS",1,0)</x:f>
        <x:v>0</x:v>
      </x:c>
      <x:c r="O371" s="36" t="n">
        <x:f>IF($K371="M",1,0)</x:f>
        <x:v>0</x:v>
      </x:c>
      <x:c r="P371" s="36" t="n">
        <x:f>IF($L371="U",1,0)</x:f>
        <x:v>1</x:v>
      </x:c>
      <x:c r="Q371" s="36" t="n">
        <x:f>IF($M371="yes",1,0)</x:f>
        <x:v>0</x:v>
      </x:c>
      <x:c r="R371" s="36" t="n">
        <x:f>'Coefficients'!$B$2+B371*'Coefficients'!$B$7+C371*'Coefficients'!$B$8+D371*'Coefficients'!$B$9+E371*'Coefficients'!$B$10+F371*'Coefficients'!$B$11+G371*'Coefficients'!$B$12+H371*'Coefficients'!$B$13+I371*'Coefficients'!$B$14+N371*'Coefficients'!$B$3+O371*'Coefficients'!$B$4+P371*'Coefficients'!$B$5+Q371*'Coefficients'!$B$6</x:f>
        <x:v>10.737258069696136</x:v>
      </x:c>
      <x:c r="S371" s="36" t="n">
        <x:f>A371-R371</x:f>
        <x:v>0.2627419303038643</x:v>
      </x:c>
      <x:c r="T371" s="36" t="n">
        <x:f>S371^2</x:f>
        <x:v>0.06903332193980068</x:v>
      </x:c>
      <x:c r="U371" s="36" t="n">
        <x:f>ABS(S371)</x:f>
        <x:v>0.2627419303038643</x:v>
      </x:c>
      <x:c r="V371" s="36" t="n">
        <x:f>(A371-AVERAGE($A$2:$A$650))^2</x:f>
        <x:v>0.82085275201151</x:v>
      </x:c>
    </x:row>
    <x:row r="372">
      <x:c r="A372" s="36" t="str">
        <x:v>9</x:v>
      </x:c>
      <x:c r="B372" s="36" t="str">
        <x:v>8</x:v>
      </x:c>
      <x:c r="C372" s="36" t="str">
        <x:v>8</x:v>
      </x:c>
      <x:c r="D372" s="36" t="str">
        <x:v>2</x:v>
      </x:c>
      <x:c r="E372" s="36" t="str">
        <x:v>2</x:v>
      </x:c>
      <x:c r="F372" s="36" t="str">
        <x:v>2</x:v>
      </x:c>
      <x:c r="G372" s="36" t="str">
        <x:v>19</x:v>
      </x:c>
      <x:c r="H372" s="36" t="str">
        <x:v>1</x:v>
      </x:c>
      <x:c r="I372" s="36" t="str">
        <x:v>1</x:v>
      </x:c>
      <x:c r="J372" s="36" t="str">
        <x:v>GP</x:v>
      </x:c>
      <x:c r="K372" s="36" t="str">
        <x:v>F</x:v>
      </x:c>
      <x:c r="L372" s="36" t="str">
        <x:v>U</x:v>
      </x:c>
      <x:c r="M372" s="36" t="str">
        <x:v>yes</x:v>
      </x:c>
      <x:c r="N372" s="36" t="n">
        <x:f>IF($J372="MS",1,0)</x:f>
        <x:v>0</x:v>
      </x:c>
      <x:c r="O372" s="36" t="n">
        <x:f>IF($K372="M",1,0)</x:f>
        <x:v>0</x:v>
      </x:c>
      <x:c r="P372" s="36" t="n">
        <x:f>IF($L372="U",1,0)</x:f>
        <x:v>1</x:v>
      </x:c>
      <x:c r="Q372" s="36" t="n">
        <x:f>IF($M372="yes",1,0)</x:f>
        <x:v>1</x:v>
      </x:c>
      <x:c r="R372" s="36" t="n">
        <x:f>'Coefficients'!$B$2+B372*'Coefficients'!$B$7+C372*'Coefficients'!$B$8+D372*'Coefficients'!$B$9+E372*'Coefficients'!$B$10+F372*'Coefficients'!$B$11+G372*'Coefficients'!$B$12+H372*'Coefficients'!$B$13+I372*'Coefficients'!$B$14+N372*'Coefficients'!$B$3+O372*'Coefficients'!$B$4+P372*'Coefficients'!$B$5+Q372*'Coefficients'!$B$6</x:f>
        <x:v>8.227700802703925</x:v>
      </x:c>
      <x:c r="S372" s="36" t="n">
        <x:f>A372-R372</x:f>
        <x:v>0.7722991972960749</x:v>
      </x:c>
      <x:c r="T372" s="36" t="n">
        <x:f>S372^2</x:f>
        <x:v>0.5964460501441616</x:v>
      </x:c>
      <x:c r="U372" s="36" t="n">
        <x:f>ABS(S372)</x:f>
        <x:v>0.7722991972960749</x:v>
      </x:c>
      <x:c r="V372" s="36" t="n">
        <x:f>(A372-AVERAGE($A$2:$A$650))^2</x:f>
        <x:v>8.444889731980693</x:v>
      </x:c>
    </x:row>
    <x:row r="373">
      <x:c r="A373" s="36" t="str">
        <x:v>10</x:v>
      </x:c>
      <x:c r="B373" s="36" t="str">
        <x:v>10</x:v>
      </x:c>
      <x:c r="C373" s="36" t="str">
        <x:v>10</x:v>
      </x:c>
      <x:c r="D373" s="36" t="str">
        <x:v>1</x:v>
      </x:c>
      <x:c r="E373" s="36" t="str">
        <x:v>0</x:v>
      </x:c>
      <x:c r="F373" s="36" t="str">
        <x:v>2</x:v>
      </x:c>
      <x:c r="G373" s="36" t="str">
        <x:v>18</x:v>
      </x:c>
      <x:c r="H373" s="36" t="str">
        <x:v>2</x:v>
      </x:c>
      <x:c r="I373" s="36" t="str">
        <x:v>2</x:v>
      </x:c>
      <x:c r="J373" s="36" t="str">
        <x:v>GP</x:v>
      </x:c>
      <x:c r="K373" s="36" t="str">
        <x:v>F</x:v>
      </x:c>
      <x:c r="L373" s="36" t="str">
        <x:v>U</x:v>
      </x:c>
      <x:c r="M373" s="36" t="str">
        <x:v>yes</x:v>
      </x:c>
      <x:c r="N373" s="36" t="n">
        <x:f>IF($J373="MS",1,0)</x:f>
        <x:v>0</x:v>
      </x:c>
      <x:c r="O373" s="36" t="n">
        <x:f>IF($K373="M",1,0)</x:f>
        <x:v>0</x:v>
      </x:c>
      <x:c r="P373" s="36" t="n">
        <x:f>IF($L373="U",1,0)</x:f>
        <x:v>1</x:v>
      </x:c>
      <x:c r="Q373" s="36" t="n">
        <x:f>IF($M373="yes",1,0)</x:f>
        <x:v>1</x:v>
      </x:c>
      <x:c r="R373" s="36" t="n">
        <x:f>'Coefficients'!$B$2+B373*'Coefficients'!$B$7+C373*'Coefficients'!$B$8+D373*'Coefficients'!$B$9+E373*'Coefficients'!$B$10+F373*'Coefficients'!$B$11+G373*'Coefficients'!$B$12+H373*'Coefficients'!$B$13+I373*'Coefficients'!$B$14+N373*'Coefficients'!$B$3+O373*'Coefficients'!$B$4+P373*'Coefficients'!$B$5+Q373*'Coefficients'!$B$6</x:f>
        <x:v>10.55832795490369</x:v>
      </x:c>
      <x:c r="S373" s="36" t="n">
        <x:f>A373-R373</x:f>
        <x:v>-0.5583279549036906</x:v>
      </x:c>
      <x:c r="T373" s="36" t="n">
        <x:f>S373^2</x:f>
        <x:v>0.31173010522693756</x:v>
      </x:c>
      <x:c r="U373" s="36" t="n">
        <x:f>ABS(S373)</x:f>
        <x:v>0.5583279549036906</x:v>
      </x:c>
      <x:c r="V373" s="36" t="n">
        <x:f>(A373-AVERAGE($A$2:$A$650))^2</x:f>
        <x:v>3.6328712419961016</x:v>
      </x:c>
    </x:row>
    <x:row r="374">
      <x:c r="A374" s="36" t="str">
        <x:v>13</x:v>
      </x:c>
      <x:c r="B374" s="36" t="str">
        <x:v>14</x:v>
      </x:c>
      <x:c r="C374" s="36" t="str">
        <x:v>13</x:v>
      </x:c>
      <x:c r="D374" s="36" t="str">
        <x:v>2</x:v>
      </x:c>
      <x:c r="E374" s="36" t="str">
        <x:v>0</x:v>
      </x:c>
      <x:c r="F374" s="36" t="str">
        <x:v>4</x:v>
      </x:c>
      <x:c r="G374" s="36" t="str">
        <x:v>17</x:v>
      </x:c>
      <x:c r="H374" s="36" t="str">
        <x:v>2</x:v>
      </x:c>
      <x:c r="I374" s="36" t="str">
        <x:v>2</x:v>
      </x:c>
      <x:c r="J374" s="36" t="str">
        <x:v>GP</x:v>
      </x:c>
      <x:c r="K374" s="36" t="str">
        <x:v>F</x:v>
      </x:c>
      <x:c r="L374" s="36" t="str">
        <x:v>U</x:v>
      </x:c>
      <x:c r="M374" s="36" t="str">
        <x:v>yes</x:v>
      </x:c>
      <x:c r="N374" s="36" t="n">
        <x:f>IF($J374="MS",1,0)</x:f>
        <x:v>0</x:v>
      </x:c>
      <x:c r="O374" s="36" t="n">
        <x:f>IF($K374="M",1,0)</x:f>
        <x:v>0</x:v>
      </x:c>
      <x:c r="P374" s="36" t="n">
        <x:f>IF($L374="U",1,0)</x:f>
        <x:v>1</x:v>
      </x:c>
      <x:c r="Q374" s="36" t="n">
        <x:f>IF($M374="yes",1,0)</x:f>
        <x:v>1</x:v>
      </x:c>
      <x:c r="R374" s="36" t="n">
        <x:f>'Coefficients'!$B$2+B374*'Coefficients'!$B$7+C374*'Coefficients'!$B$8+D374*'Coefficients'!$B$9+E374*'Coefficients'!$B$10+F374*'Coefficients'!$B$11+G374*'Coefficients'!$B$12+H374*'Coefficients'!$B$13+I374*'Coefficients'!$B$14+N374*'Coefficients'!$B$3+O374*'Coefficients'!$B$4+P374*'Coefficients'!$B$5+Q374*'Coefficients'!$B$6</x:f>
        <x:v>13.784572290220988</x:v>
      </x:c>
      <x:c r="S374" s="36" t="n">
        <x:f>A374-R374</x:f>
        <x:v>-0.7845722902209875</x:v>
      </x:c>
      <x:c r="T374" s="36" t="n">
        <x:f>S374^2</x:f>
        <x:v>0.6155536785826055</x:v>
      </x:c>
      <x:c r="U374" s="36" t="n">
        <x:f>ABS(S374)</x:f>
        <x:v>0.7845722902209875</x:v>
      </x:c>
      <x:c r="V374" s="36" t="n">
        <x:f>(A374-AVERAGE($A$2:$A$650))^2</x:f>
        <x:v>1.1968157720423265</x:v>
      </x:c>
    </x:row>
    <x:row r="375">
      <x:c r="A375" s="36" t="str">
        <x:v>10</x:v>
      </x:c>
      <x:c r="B375" s="36" t="str">
        <x:v>11</x:v>
      </x:c>
      <x:c r="C375" s="36" t="str">
        <x:v>11</x:v>
      </x:c>
      <x:c r="D375" s="36" t="str">
        <x:v>3</x:v>
      </x:c>
      <x:c r="E375" s="36" t="str">
        <x:v>0</x:v>
      </x:c>
      <x:c r="F375" s="36" t="str">
        <x:v>0</x:v>
      </x:c>
      <x:c r="G375" s="36" t="str">
        <x:v>17</x:v>
      </x:c>
      <x:c r="H375" s="36" t="str">
        <x:v>2</x:v>
      </x:c>
      <x:c r="I375" s="36" t="str">
        <x:v>2</x:v>
      </x:c>
      <x:c r="J375" s="36" t="str">
        <x:v>GP</x:v>
      </x:c>
      <x:c r="K375" s="36" t="str">
        <x:v>F</x:v>
      </x:c>
      <x:c r="L375" s="36" t="str">
        <x:v>R</x:v>
      </x:c>
      <x:c r="M375" s="36" t="str">
        <x:v>yes</x:v>
      </x:c>
      <x:c r="N375" s="36" t="n">
        <x:f>IF($J375="MS",1,0)</x:f>
        <x:v>0</x:v>
      </x:c>
      <x:c r="O375" s="36" t="n">
        <x:f>IF($K375="M",1,0)</x:f>
        <x:v>0</x:v>
      </x:c>
      <x:c r="P375" s="36" t="n">
        <x:f>IF($L375="U",1,0)</x:f>
        <x:v>0</x:v>
      </x:c>
      <x:c r="Q375" s="36" t="n">
        <x:f>IF($M375="yes",1,0)</x:f>
        <x:v>1</x:v>
      </x:c>
      <x:c r="R375" s="36" t="n">
        <x:f>'Coefficients'!$B$2+B375*'Coefficients'!$B$7+C375*'Coefficients'!$B$8+D375*'Coefficients'!$B$9+E375*'Coefficients'!$B$10+F375*'Coefficients'!$B$11+G375*'Coefficients'!$B$12+H375*'Coefficients'!$B$13+I375*'Coefficients'!$B$14+N375*'Coefficients'!$B$3+O375*'Coefficients'!$B$4+P375*'Coefficients'!$B$5+Q375*'Coefficients'!$B$6</x:f>
        <x:v>11.510496291774198</x:v>
      </x:c>
      <x:c r="S375" s="36" t="n">
        <x:f>A375-R375</x:f>
        <x:v>-1.5104962917741975</x:v>
      </x:c>
      <x:c r="T375" s="36" t="n">
        <x:f>S375^2</x:f>
        <x:v>2.281599047463602</x:v>
      </x:c>
      <x:c r="U375" s="36" t="n">
        <x:f>ABS(S375)</x:f>
        <x:v>1.5104962917741975</x:v>
      </x:c>
      <x:c r="V375" s="36" t="n">
        <x:f>(A375-AVERAGE($A$2:$A$650))^2</x:f>
        <x:v>3.6328712419961016</x:v>
      </x:c>
    </x:row>
    <x:row r="376">
      <x:c r="A376" s="36" t="str">
        <x:v>17</x:v>
      </x:c>
      <x:c r="B376" s="36" t="str">
        <x:v>17</x:v>
      </x:c>
      <x:c r="C376" s="36" t="str">
        <x:v>18</x:v>
      </x:c>
      <x:c r="D376" s="36" t="str">
        <x:v>3</x:v>
      </x:c>
      <x:c r="E376" s="36" t="str">
        <x:v>0</x:v>
      </x:c>
      <x:c r="F376" s="36" t="str">
        <x:v>0</x:v>
      </x:c>
      <x:c r="G376" s="36" t="str">
        <x:v>17</x:v>
      </x:c>
      <x:c r="H376" s="36" t="str">
        <x:v>3</x:v>
      </x:c>
      <x:c r="I376" s="36" t="str">
        <x:v>1</x:v>
      </x:c>
      <x:c r="J376" s="36" t="str">
        <x:v>GP</x:v>
      </x:c>
      <x:c r="K376" s="36" t="str">
        <x:v>F</x:v>
      </x:c>
      <x:c r="L376" s="36" t="str">
        <x:v>U</x:v>
      </x:c>
      <x:c r="M376" s="36" t="str">
        <x:v>yes</x:v>
      </x:c>
      <x:c r="N376" s="36" t="n">
        <x:f>IF($J376="MS",1,0)</x:f>
        <x:v>0</x:v>
      </x:c>
      <x:c r="O376" s="36" t="n">
        <x:f>IF($K376="M",1,0)</x:f>
        <x:v>0</x:v>
      </x:c>
      <x:c r="P376" s="36" t="n">
        <x:f>IF($L376="U",1,0)</x:f>
        <x:v>1</x:v>
      </x:c>
      <x:c r="Q376" s="36" t="n">
        <x:f>IF($M376="yes",1,0)</x:f>
        <x:v>1</x:v>
      </x:c>
      <x:c r="R376" s="36" t="n">
        <x:f>'Coefficients'!$B$2+B376*'Coefficients'!$B$7+C376*'Coefficients'!$B$8+D376*'Coefficients'!$B$9+E376*'Coefficients'!$B$10+F376*'Coefficients'!$B$11+G376*'Coefficients'!$B$12+H376*'Coefficients'!$B$13+I376*'Coefficients'!$B$14+N376*'Coefficients'!$B$3+O376*'Coefficients'!$B$4+P376*'Coefficients'!$B$5+Q376*'Coefficients'!$B$6</x:f>
        <x:v>18.489288789448125</x:v>
      </x:c>
      <x:c r="S376" s="36" t="n">
        <x:f>A376-R376</x:f>
        <x:v>-1.4892887894481248</x:v>
      </x:c>
      <x:c r="T376" s="36" t="n">
        <x:f>S376^2</x:f>
        <x:v>2.217981098375861</x:v>
      </x:c>
      <x:c r="U376" s="36" t="n">
        <x:f>ABS(S376)</x:f>
        <x:v>1.4892887894481248</x:v>
      </x:c>
      <x:c r="V376" s="36" t="n">
        <x:f>(A376-AVERAGE($A$2:$A$650))^2</x:f>
        <x:v>25.94874181210396</x:v>
      </x:c>
    </x:row>
    <x:row r="377">
      <x:c r="A377" s="36" t="str">
        <x:v>15</x:v>
      </x:c>
      <x:c r="B377" s="36" t="str">
        <x:v>14</x:v>
      </x:c>
      <x:c r="C377" s="36" t="str">
        <x:v>14</x:v>
      </x:c>
      <x:c r="D377" s="36" t="str">
        <x:v>3</x:v>
      </x:c>
      <x:c r="E377" s="36" t="str">
        <x:v>0</x:v>
      </x:c>
      <x:c r="F377" s="36" t="str">
        <x:v>0</x:v>
      </x:c>
      <x:c r="G377" s="36" t="str">
        <x:v>17</x:v>
      </x:c>
      <x:c r="H377" s="36" t="str">
        <x:v>0</x:v>
      </x:c>
      <x:c r="I377" s="36" t="str">
        <x:v>2</x:v>
      </x:c>
      <x:c r="J377" s="36" t="str">
        <x:v>GP</x:v>
      </x:c>
      <x:c r="K377" s="36" t="str">
        <x:v>F</x:v>
      </x:c>
      <x:c r="L377" s="36" t="str">
        <x:v>U</x:v>
      </x:c>
      <x:c r="M377" s="36" t="str">
        <x:v>yes</x:v>
      </x:c>
      <x:c r="N377" s="36" t="n">
        <x:f>IF($J377="MS",1,0)</x:f>
        <x:v>0</x:v>
      </x:c>
      <x:c r="O377" s="36" t="n">
        <x:f>IF($K377="M",1,0)</x:f>
        <x:v>0</x:v>
      </x:c>
      <x:c r="P377" s="36" t="n">
        <x:f>IF($L377="U",1,0)</x:f>
        <x:v>1</x:v>
      </x:c>
      <x:c r="Q377" s="36" t="n">
        <x:f>IF($M377="yes",1,0)</x:f>
        <x:v>1</x:v>
      </x:c>
      <x:c r="R377" s="36" t="n">
        <x:f>'Coefficients'!$B$2+B377*'Coefficients'!$B$7+C377*'Coefficients'!$B$8+D377*'Coefficients'!$B$9+E377*'Coefficients'!$B$10+F377*'Coefficients'!$B$11+G377*'Coefficients'!$B$12+H377*'Coefficients'!$B$13+I377*'Coefficients'!$B$14+N377*'Coefficients'!$B$3+O377*'Coefficients'!$B$4+P377*'Coefficients'!$B$5+Q377*'Coefficients'!$B$6</x:f>
        <x:v>14.756660271024325</x:v>
      </x:c>
      <x:c r="S377" s="36" t="n">
        <x:f>A377-R377</x:f>
        <x:v>0.24333972897567513</x:v>
      </x:c>
      <x:c r="T377" s="36" t="n">
        <x:f>S377^2</x:f>
        <x:v>0.059214223697955023</x:v>
      </x:c>
      <x:c r="U377" s="36" t="n">
        <x:f>ABS(S377)</x:f>
        <x:v>0.24333972897567513</x:v>
      </x:c>
      <x:c r="V377" s="36" t="n">
        <x:f>(A377-AVERAGE($A$2:$A$650))^2</x:f>
        <x:v>9.572778792073143</x:v>
      </x:c>
    </x:row>
    <x:row r="378">
      <x:c r="A378" s="36" t="str">
        <x:v>14</x:v>
      </x:c>
      <x:c r="B378" s="36" t="str">
        <x:v>14</x:v>
      </x:c>
      <x:c r="C378" s="36" t="str">
        <x:v>14</x:v>
      </x:c>
      <x:c r="D378" s="36" t="str">
        <x:v>3</x:v>
      </x:c>
      <x:c r="E378" s="36" t="str">
        <x:v>0</x:v>
      </x:c>
      <x:c r="F378" s="36" t="str">
        <x:v>0</x:v>
      </x:c>
      <x:c r="G378" s="36" t="str">
        <x:v>18</x:v>
      </x:c>
      <x:c r="H378" s="36" t="str">
        <x:v>1</x:v>
      </x:c>
      <x:c r="I378" s="36" t="str">
        <x:v>1</x:v>
      </x:c>
      <x:c r="J378" s="36" t="str">
        <x:v>GP</x:v>
      </x:c>
      <x:c r="K378" s="36" t="str">
        <x:v>F</x:v>
      </x:c>
      <x:c r="L378" s="36" t="str">
        <x:v>U</x:v>
      </x:c>
      <x:c r="M378" s="36" t="str">
        <x:v>yes</x:v>
      </x:c>
      <x:c r="N378" s="36" t="n">
        <x:f>IF($J378="MS",1,0)</x:f>
        <x:v>0</x:v>
      </x:c>
      <x:c r="O378" s="36" t="n">
        <x:f>IF($K378="M",1,0)</x:f>
        <x:v>0</x:v>
      </x:c>
      <x:c r="P378" s="36" t="n">
        <x:f>IF($L378="U",1,0)</x:f>
        <x:v>1</x:v>
      </x:c>
      <x:c r="Q378" s="36" t="n">
        <x:f>IF($M378="yes",1,0)</x:f>
        <x:v>1</x:v>
      </x:c>
      <x:c r="R378" s="36" t="n">
        <x:f>'Coefficients'!$B$2+B378*'Coefficients'!$B$7+C378*'Coefficients'!$B$8+D378*'Coefficients'!$B$9+E378*'Coefficients'!$B$10+F378*'Coefficients'!$B$11+G378*'Coefficients'!$B$12+H378*'Coefficients'!$B$13+I378*'Coefficients'!$B$14+N378*'Coefficients'!$B$3+O378*'Coefficients'!$B$4+P378*'Coefficients'!$B$5+Q378*'Coefficients'!$B$6</x:f>
        <x:v>14.7170273241429</x:v>
      </x:c>
      <x:c r="S378" s="36" t="n">
        <x:f>A378-R378</x:f>
        <x:v>-0.7170273241429008</x:v>
      </x:c>
      <x:c r="T378" s="36" t="n">
        <x:f>S378^2</x:f>
        <x:v>0.5141281835675285</x:v>
      </x:c>
      <x:c r="U378" s="36" t="n">
        <x:f>ABS(S378)</x:f>
        <x:v>0.7170273241429008</x:v>
      </x:c>
      <x:c r="V378" s="36" t="n">
        <x:f>(A378-AVERAGE($A$2:$A$650))^2</x:f>
        <x:v>4.384797282057735</x:v>
      </x:c>
    </x:row>
    <x:row r="379">
      <x:c r="A379" s="36" t="str">
        <x:v>13</x:v>
      </x:c>
      <x:c r="B379" s="36" t="str">
        <x:v>13</x:v>
      </x:c>
      <x:c r="C379" s="36" t="str">
        <x:v>14</x:v>
      </x:c>
      <x:c r="D379" s="36" t="str">
        <x:v>3</x:v>
      </x:c>
      <x:c r="E379" s="36" t="str">
        <x:v>0</x:v>
      </x:c>
      <x:c r="F379" s="36" t="str">
        <x:v>0</x:v>
      </x:c>
      <x:c r="G379" s="36" t="str">
        <x:v>18</x:v>
      </x:c>
      <x:c r="H379" s="36" t="str">
        <x:v>4</x:v>
      </x:c>
      <x:c r="I379" s="36" t="str">
        <x:v>4</x:v>
      </x:c>
      <x:c r="J379" s="36" t="str">
        <x:v>GP</x:v>
      </x:c>
      <x:c r="K379" s="36" t="str">
        <x:v>M</x:v>
      </x:c>
      <x:c r="L379" s="36" t="str">
        <x:v>U</x:v>
      </x:c>
      <x:c r="M379" s="36" t="str">
        <x:v>yes</x:v>
      </x:c>
      <x:c r="N379" s="36" t="n">
        <x:f>IF($J379="MS",1,0)</x:f>
        <x:v>0</x:v>
      </x:c>
      <x:c r="O379" s="36" t="n">
        <x:f>IF($K379="M",1,0)</x:f>
        <x:v>1</x:v>
      </x:c>
      <x:c r="P379" s="36" t="n">
        <x:f>IF($L379="U",1,0)</x:f>
        <x:v>1</x:v>
      </x:c>
      <x:c r="Q379" s="36" t="n">
        <x:f>IF($M379="yes",1,0)</x:f>
        <x:v>1</x:v>
      </x:c>
      <x:c r="R379" s="36" t="n">
        <x:f>'Coefficients'!$B$2+B379*'Coefficients'!$B$7+C379*'Coefficients'!$B$8+D379*'Coefficients'!$B$9+E379*'Coefficients'!$B$10+F379*'Coefficients'!$B$11+G379*'Coefficients'!$B$12+H379*'Coefficients'!$B$13+I379*'Coefficients'!$B$14+N379*'Coefficients'!$B$3+O379*'Coefficients'!$B$4+P379*'Coefficients'!$B$5+Q379*'Coefficients'!$B$6</x:f>
        <x:v>14.287632973501486</x:v>
      </x:c>
      <x:c r="S379" s="36" t="n">
        <x:f>A379-R379</x:f>
        <x:v>-1.287632973501486</x:v>
      </x:c>
      <x:c r="T379" s="36" t="n">
        <x:f>S379^2</x:f>
        <x:v>1.6579986744482784</x:v>
      </x:c>
      <x:c r="U379" s="36" t="n">
        <x:f>ABS(S379)</x:f>
        <x:v>1.287632973501486</x:v>
      </x:c>
      <x:c r="V379" s="36" t="n">
        <x:f>(A379-AVERAGE($A$2:$A$650))^2</x:f>
        <x:v>1.1968157720423265</x:v>
      </x:c>
    </x:row>
    <x:row r="380">
      <x:c r="A380" s="36" t="str">
        <x:v>17</x:v>
      </x:c>
      <x:c r="B380" s="36" t="str">
        <x:v>17</x:v>
      </x:c>
      <x:c r="C380" s="36" t="str">
        <x:v>18</x:v>
      </x:c>
      <x:c r="D380" s="36" t="str">
        <x:v>1</x:v>
      </x:c>
      <x:c r="E380" s="36" t="str">
        <x:v>0</x:v>
      </x:c>
      <x:c r="F380" s="36" t="str">
        <x:v>0</x:v>
      </x:c>
      <x:c r="G380" s="36" t="str">
        <x:v>17</x:v>
      </x:c>
      <x:c r="H380" s="36" t="str">
        <x:v>3</x:v>
      </x:c>
      <x:c r="I380" s="36" t="str">
        <x:v>3</x:v>
      </x:c>
      <x:c r="J380" s="36" t="str">
        <x:v>GP</x:v>
      </x:c>
      <x:c r="K380" s="36" t="str">
        <x:v>M</x:v>
      </x:c>
      <x:c r="L380" s="36" t="str">
        <x:v>U</x:v>
      </x:c>
      <x:c r="M380" s="36" t="str">
        <x:v>yes</x:v>
      </x:c>
      <x:c r="N380" s="36" t="n">
        <x:f>IF($J380="MS",1,0)</x:f>
        <x:v>0</x:v>
      </x:c>
      <x:c r="O380" s="36" t="n">
        <x:f>IF($K380="M",1,0)</x:f>
        <x:v>1</x:v>
      </x:c>
      <x:c r="P380" s="36" t="n">
        <x:f>IF($L380="U",1,0)</x:f>
        <x:v>1</x:v>
      </x:c>
      <x:c r="Q380" s="36" t="n">
        <x:f>IF($M380="yes",1,0)</x:f>
        <x:v>1</x:v>
      </x:c>
      <x:c r="R380" s="36" t="n">
        <x:f>'Coefficients'!$B$2+B380*'Coefficients'!$B$7+C380*'Coefficients'!$B$8+D380*'Coefficients'!$B$9+E380*'Coefficients'!$B$10+F380*'Coefficients'!$B$11+G380*'Coefficients'!$B$12+H380*'Coefficients'!$B$13+I380*'Coefficients'!$B$14+N380*'Coefficients'!$B$3+O380*'Coefficients'!$B$4+P380*'Coefficients'!$B$5+Q380*'Coefficients'!$B$6</x:f>
        <x:v>18.217947002175723</x:v>
      </x:c>
      <x:c r="S380" s="36" t="n">
        <x:f>A380-R380</x:f>
        <x:v>-1.2179470021757233</x:v>
      </x:c>
      <x:c r="T380" s="36" t="n">
        <x:f>S380^2</x:f>
        <x:v>1.4833949001088313</x:v>
      </x:c>
      <x:c r="U380" s="36" t="n">
        <x:f>ABS(S380)</x:f>
        <x:v>1.2179470021757233</x:v>
      </x:c>
      <x:c r="V380" s="36" t="n">
        <x:f>(A380-AVERAGE($A$2:$A$650))^2</x:f>
        <x:v>25.94874181210396</x:v>
      </x:c>
    </x:row>
    <x:row r="381">
      <x:c r="A381" s="36" t="str">
        <x:v>10</x:v>
      </x:c>
      <x:c r="B381" s="36" t="str">
        <x:v>11</x:v>
      </x:c>
      <x:c r="C381" s="36" t="str">
        <x:v>10</x:v>
      </x:c>
      <x:c r="D381" s="36" t="str">
        <x:v>1</x:v>
      </x:c>
      <x:c r="E381" s="36" t="str">
        <x:v>0</x:v>
      </x:c>
      <x:c r="F381" s="36" t="str">
        <x:v>2</x:v>
      </x:c>
      <x:c r="G381" s="36" t="str">
        <x:v>17</x:v>
      </x:c>
      <x:c r="H381" s="36" t="str">
        <x:v>2</x:v>
      </x:c>
      <x:c r="I381" s="36" t="str">
        <x:v>2</x:v>
      </x:c>
      <x:c r="J381" s="36" t="str">
        <x:v>GP</x:v>
      </x:c>
      <x:c r="K381" s="36" t="str">
        <x:v>M</x:v>
      </x:c>
      <x:c r="L381" s="36" t="str">
        <x:v>R</x:v>
      </x:c>
      <x:c r="M381" s="36" t="str">
        <x:v>yes</x:v>
      </x:c>
      <x:c r="N381" s="36" t="n">
        <x:f>IF($J381="MS",1,0)</x:f>
        <x:v>0</x:v>
      </x:c>
      <x:c r="O381" s="36" t="n">
        <x:f>IF($K381="M",1,0)</x:f>
        <x:v>1</x:v>
      </x:c>
      <x:c r="P381" s="36" t="n">
        <x:f>IF($L381="U",1,0)</x:f>
        <x:v>0</x:v>
      </x:c>
      <x:c r="Q381" s="36" t="n">
        <x:f>IF($M381="yes",1,0)</x:f>
        <x:v>1</x:v>
      </x:c>
      <x:c r="R381" s="36" t="n">
        <x:f>'Coefficients'!$B$2+B381*'Coefficients'!$B$7+C381*'Coefficients'!$B$8+D381*'Coefficients'!$B$9+E381*'Coefficients'!$B$10+F381*'Coefficients'!$B$11+G381*'Coefficients'!$B$12+H381*'Coefficients'!$B$13+I381*'Coefficients'!$B$14+N381*'Coefficients'!$B$3+O381*'Coefficients'!$B$4+P381*'Coefficients'!$B$5+Q381*'Coefficients'!$B$6</x:f>
        <x:v>10.362089583822554</x:v>
      </x:c>
      <x:c r="S381" s="36" t="n">
        <x:f>A381-R381</x:f>
        <x:v>-0.36208958382255396</x:v>
      </x:c>
      <x:c r="T381" s="36" t="n">
        <x:f>S381^2</x:f>
        <x:v>0.13110886671279035</x:v>
      </x:c>
      <x:c r="U381" s="36" t="n">
        <x:f>ABS(S381)</x:f>
        <x:v>0.36208958382255396</x:v>
      </x:c>
      <x:c r="V381" s="36" t="n">
        <x:f>(A381-AVERAGE($A$2:$A$650))^2</x:f>
        <x:v>3.6328712419961016</x:v>
      </x:c>
    </x:row>
    <x:row r="382">
      <x:c r="A382" s="36" t="str">
        <x:v>13</x:v>
      </x:c>
      <x:c r="B382" s="36" t="str">
        <x:v>13</x:v>
      </x:c>
      <x:c r="C382" s="36" t="str">
        <x:v>12</x:v>
      </x:c>
      <x:c r="D382" s="36" t="str">
        <x:v>3</x:v>
      </x:c>
      <x:c r="E382" s="36" t="str">
        <x:v>0</x:v>
      </x:c>
      <x:c r="F382" s="36" t="str">
        <x:v>0</x:v>
      </x:c>
      <x:c r="G382" s="36" t="str">
        <x:v>17</x:v>
      </x:c>
      <x:c r="H382" s="36" t="str">
        <x:v>4</x:v>
      </x:c>
      <x:c r="I382" s="36" t="str">
        <x:v>4</x:v>
      </x:c>
      <x:c r="J382" s="36" t="str">
        <x:v>GP</x:v>
      </x:c>
      <x:c r="K382" s="36" t="str">
        <x:v>F</x:v>
      </x:c>
      <x:c r="L382" s="36" t="str">
        <x:v>U</x:v>
      </x:c>
      <x:c r="M382" s="36" t="str">
        <x:v>yes</x:v>
      </x:c>
      <x:c r="N382" s="36" t="n">
        <x:f>IF($J382="MS",1,0)</x:f>
        <x:v>0</x:v>
      </x:c>
      <x:c r="O382" s="36" t="n">
        <x:f>IF($K382="M",1,0)</x:f>
        <x:v>0</x:v>
      </x:c>
      <x:c r="P382" s="36" t="n">
        <x:f>IF($L382="U",1,0)</x:f>
        <x:v>1</x:v>
      </x:c>
      <x:c r="Q382" s="36" t="n">
        <x:f>IF($M382="yes",1,0)</x:f>
        <x:v>1</x:v>
      </x:c>
      <x:c r="R382" s="36" t="n">
        <x:f>'Coefficients'!$B$2+B382*'Coefficients'!$B$7+C382*'Coefficients'!$B$8+D382*'Coefficients'!$B$9+E382*'Coefficients'!$B$10+F382*'Coefficients'!$B$11+G382*'Coefficients'!$B$12+H382*'Coefficients'!$B$13+I382*'Coefficients'!$B$14+N382*'Coefficients'!$B$3+O382*'Coefficients'!$B$4+P382*'Coefficients'!$B$5+Q382*'Coefficients'!$B$6</x:f>
        <x:v>12.686984621804962</x:v>
      </x:c>
      <x:c r="S382" s="36" t="n">
        <x:f>A382-R382</x:f>
        <x:v>0.313015378195038</x:v>
      </x:c>
      <x:c r="T382" s="36" t="n">
        <x:f>S382^2</x:f>
        <x:v>0.09797862698658266</x:v>
      </x:c>
      <x:c r="U382" s="36" t="n">
        <x:f>ABS(S382)</x:f>
        <x:v>0.313015378195038</x:v>
      </x:c>
      <x:c r="V382" s="36" t="n">
        <x:f>(A382-AVERAGE($A$2:$A$650))^2</x:f>
        <x:v>1.1968157720423265</x:v>
      </x:c>
    </x:row>
    <x:row r="383">
      <x:c r="A383" s="36" t="str">
        <x:v>15</x:v>
      </x:c>
      <x:c r="B383" s="36" t="str">
        <x:v>15</x:v>
      </x:c>
      <x:c r="C383" s="36" t="str">
        <x:v>14</x:v>
      </x:c>
      <x:c r="D383" s="36" t="str">
        <x:v>3</x:v>
      </x:c>
      <x:c r="E383" s="36" t="str">
        <x:v>0</x:v>
      </x:c>
      <x:c r="F383" s="36" t="str">
        <x:v>4</x:v>
      </x:c>
      <x:c r="G383" s="36" t="str">
        <x:v>17</x:v>
      </x:c>
      <x:c r="H383" s="36" t="str">
        <x:v>4</x:v>
      </x:c>
      <x:c r="I383" s="36" t="str">
        <x:v>4</x:v>
      </x:c>
      <x:c r="J383" s="36" t="str">
        <x:v>GP</x:v>
      </x:c>
      <x:c r="K383" s="36" t="str">
        <x:v>F</x:v>
      </x:c>
      <x:c r="L383" s="36" t="str">
        <x:v>U</x:v>
      </x:c>
      <x:c r="M383" s="36" t="str">
        <x:v>yes</x:v>
      </x:c>
      <x:c r="N383" s="36" t="n">
        <x:f>IF($J383="MS",1,0)</x:f>
        <x:v>0</x:v>
      </x:c>
      <x:c r="O383" s="36" t="n">
        <x:f>IF($K383="M",1,0)</x:f>
        <x:v>0</x:v>
      </x:c>
      <x:c r="P383" s="36" t="n">
        <x:f>IF($L383="U",1,0)</x:f>
        <x:v>1</x:v>
      </x:c>
      <x:c r="Q383" s="36" t="n">
        <x:f>IF($M383="yes",1,0)</x:f>
        <x:v>1</x:v>
      </x:c>
      <x:c r="R383" s="36" t="n">
        <x:f>'Coefficients'!$B$2+B383*'Coefficients'!$B$7+C383*'Coefficients'!$B$8+D383*'Coefficients'!$B$9+E383*'Coefficients'!$B$10+F383*'Coefficients'!$B$11+G383*'Coefficients'!$B$12+H383*'Coefficients'!$B$13+I383*'Coefficients'!$B$14+N383*'Coefficients'!$B$3+O383*'Coefficients'!$B$4+P383*'Coefficients'!$B$5+Q383*'Coefficients'!$B$6</x:f>
        <x:v>14.780488269847412</x:v>
      </x:c>
      <x:c r="S383" s="36" t="n">
        <x:f>A383-R383</x:f>
        <x:v>0.21951173015258796</x:v>
      </x:c>
      <x:c r="T383" s="36" t="n">
        <x:f>S383^2</x:f>
        <x:v>0.048185399674582595</x:v>
      </x:c>
      <x:c r="U383" s="36" t="n">
        <x:f>ABS(S383)</x:f>
        <x:v>0.21951173015258796</x:v>
      </x:c>
      <x:c r="V383" s="36" t="n">
        <x:f>(A383-AVERAGE($A$2:$A$650))^2</x:f>
        <x:v>9.572778792073143</x:v>
      </x:c>
    </x:row>
    <x:row r="384">
      <x:c r="A384" s="36" t="str">
        <x:v>11</x:v>
      </x:c>
      <x:c r="B384" s="36" t="str">
        <x:v>11</x:v>
      </x:c>
      <x:c r="C384" s="36" t="str">
        <x:v>12</x:v>
      </x:c>
      <x:c r="D384" s="36" t="str">
        <x:v>1</x:v>
      </x:c>
      <x:c r="E384" s="36" t="str">
        <x:v>0</x:v>
      </x:c>
      <x:c r="F384" s="36" t="str">
        <x:v>2</x:v>
      </x:c>
      <x:c r="G384" s="36" t="str">
        <x:v>17</x:v>
      </x:c>
      <x:c r="H384" s="36" t="str">
        <x:v>3</x:v>
      </x:c>
      <x:c r="I384" s="36" t="str">
        <x:v>3</x:v>
      </x:c>
      <x:c r="J384" s="36" t="str">
        <x:v>GP</x:v>
      </x:c>
      <x:c r="K384" s="36" t="str">
        <x:v>F</x:v>
      </x:c>
      <x:c r="L384" s="36" t="str">
        <x:v>U</x:v>
      </x:c>
      <x:c r="M384" s="36" t="str">
        <x:v>yes</x:v>
      </x:c>
      <x:c r="N384" s="36" t="n">
        <x:f>IF($J384="MS",1,0)</x:f>
        <x:v>0</x:v>
      </x:c>
      <x:c r="O384" s="36" t="n">
        <x:f>IF($K384="M",1,0)</x:f>
        <x:v>0</x:v>
      </x:c>
      <x:c r="P384" s="36" t="n">
        <x:f>IF($L384="U",1,0)</x:f>
        <x:v>1</x:v>
      </x:c>
      <x:c r="Q384" s="36" t="n">
        <x:f>IF($M384="yes",1,0)</x:f>
        <x:v>1</x:v>
      </x:c>
      <x:c r="R384" s="36" t="n">
        <x:f>'Coefficients'!$B$2+B384*'Coefficients'!$B$7+C384*'Coefficients'!$B$8+D384*'Coefficients'!$B$9+E384*'Coefficients'!$B$10+F384*'Coefficients'!$B$11+G384*'Coefficients'!$B$12+H384*'Coefficients'!$B$13+I384*'Coefficients'!$B$14+N384*'Coefficients'!$B$3+O384*'Coefficients'!$B$4+P384*'Coefficients'!$B$5+Q384*'Coefficients'!$B$6</x:f>
        <x:v>12.380409671919372</x:v>
      </x:c>
      <x:c r="S384" s="36" t="n">
        <x:f>A384-R384</x:f>
        <x:v>-1.380409671919372</x:v>
      </x:c>
      <x:c r="T384" s="36" t="n">
        <x:f>S384^2</x:f>
        <x:v>1.905530862328548</x:v>
      </x:c>
      <x:c r="U384" s="36" t="n">
        <x:f>ABS(S384)</x:f>
        <x:v>1.380409671919372</x:v>
      </x:c>
      <x:c r="V384" s="36" t="n">
        <x:f>(A384-AVERAGE($A$2:$A$650))^2</x:f>
        <x:v>0.82085275201151</x:v>
      </x:c>
    </x:row>
    <x:row r="385">
      <x:c r="A385" s="36" t="str">
        <x:v>12</x:v>
      </x:c>
      <x:c r="B385" s="36" t="str">
        <x:v>11</x:v>
      </x:c>
      <x:c r="C385" s="36" t="str">
        <x:v>11</x:v>
      </x:c>
      <x:c r="D385" s="36" t="str">
        <x:v>4</x:v>
      </x:c>
      <x:c r="E385" s="36" t="str">
        <x:v>0</x:v>
      </x:c>
      <x:c r="F385" s="36" t="str">
        <x:v>0</x:v>
      </x:c>
      <x:c r="G385" s="36" t="str">
        <x:v>18</x:v>
      </x:c>
      <x:c r="H385" s="36" t="str">
        <x:v>2</x:v>
      </x:c>
      <x:c r="I385" s="36" t="str">
        <x:v>2</x:v>
      </x:c>
      <x:c r="J385" s="36" t="str">
        <x:v>GP</x:v>
      </x:c>
      <x:c r="K385" s="36" t="str">
        <x:v>M</x:v>
      </x:c>
      <x:c r="L385" s="36" t="str">
        <x:v>U</x:v>
      </x:c>
      <x:c r="M385" s="36" t="str">
        <x:v>yes</x:v>
      </x:c>
      <x:c r="N385" s="36" t="n">
        <x:f>IF($J385="MS",1,0)</x:f>
        <x:v>0</x:v>
      </x:c>
      <x:c r="O385" s="36" t="n">
        <x:f>IF($K385="M",1,0)</x:f>
        <x:v>1</x:v>
      </x:c>
      <x:c r="P385" s="36" t="n">
        <x:f>IF($L385="U",1,0)</x:f>
        <x:v>1</x:v>
      </x:c>
      <x:c r="Q385" s="36" t="n">
        <x:f>IF($M385="yes",1,0)</x:f>
        <x:v>1</x:v>
      </x:c>
      <x:c r="R385" s="36" t="n">
        <x:f>'Coefficients'!$B$2+B385*'Coefficients'!$B$7+C385*'Coefficients'!$B$8+D385*'Coefficients'!$B$9+E385*'Coefficients'!$B$10+F385*'Coefficients'!$B$11+G385*'Coefficients'!$B$12+H385*'Coefficients'!$B$13+I385*'Coefficients'!$B$14+N385*'Coefficients'!$B$3+O385*'Coefficients'!$B$4+P385*'Coefficients'!$B$5+Q385*'Coefficients'!$B$6</x:f>
        <x:v>11.518946638527073</x:v>
      </x:c>
      <x:c r="S385" s="36" t="n">
        <x:f>A385-R385</x:f>
        <x:v>0.4810533614729273</x:v>
      </x:c>
      <x:c r="T385" s="36" t="n">
        <x:f>S385^2</x:f>
        <x:v>0.23141233658440288</x:v>
      </x:c>
      <x:c r="U385" s="36" t="n">
        <x:f>ABS(S385)</x:f>
        <x:v>0.4810533614729273</x:v>
      </x:c>
      <x:c r="V385" s="36" t="n">
        <x:f>(A385-AVERAGE($A$2:$A$650))^2</x:f>
        <x:v>0.008834262026918263</x:v>
      </x:c>
    </x:row>
    <x:row r="386">
      <x:c r="A386" s="36" t="str">
        <x:v>10</x:v>
      </x:c>
      <x:c r="B386" s="36" t="str">
        <x:v>11</x:v>
      </x:c>
      <x:c r="C386" s="36" t="str">
        <x:v>10</x:v>
      </x:c>
      <x:c r="D386" s="36" t="str">
        <x:v>1</x:v>
      </x:c>
      <x:c r="E386" s="36" t="str">
        <x:v>0</x:v>
      </x:c>
      <x:c r="F386" s="36" t="str">
        <x:v>0</x:v>
      </x:c>
      <x:c r="G386" s="36" t="str">
        <x:v>19</x:v>
      </x:c>
      <x:c r="H386" s="36" t="str">
        <x:v>3</x:v>
      </x:c>
      <x:c r="I386" s="36" t="str">
        <x:v>2</x:v>
      </x:c>
      <x:c r="J386" s="36" t="str">
        <x:v>GP</x:v>
      </x:c>
      <x:c r="K386" s="36" t="str">
        <x:v>M</x:v>
      </x:c>
      <x:c r="L386" s="36" t="str">
        <x:v>R</x:v>
      </x:c>
      <x:c r="M386" s="36" t="str">
        <x:v>yes</x:v>
      </x:c>
      <x:c r="N386" s="36" t="n">
        <x:f>IF($J386="MS",1,0)</x:f>
        <x:v>0</x:v>
      </x:c>
      <x:c r="O386" s="36" t="n">
        <x:f>IF($K386="M",1,0)</x:f>
        <x:v>1</x:v>
      </x:c>
      <x:c r="P386" s="36" t="n">
        <x:f>IF($L386="U",1,0)</x:f>
        <x:v>0</x:v>
      </x:c>
      <x:c r="Q386" s="36" t="n">
        <x:f>IF($M386="yes",1,0)</x:f>
        <x:v>1</x:v>
      </x:c>
      <x:c r="R386" s="36" t="n">
        <x:f>'Coefficients'!$B$2+B386*'Coefficients'!$B$7+C386*'Coefficients'!$B$8+D386*'Coefficients'!$B$9+E386*'Coefficients'!$B$10+F386*'Coefficients'!$B$11+G386*'Coefficients'!$B$12+H386*'Coefficients'!$B$13+I386*'Coefficients'!$B$14+N386*'Coefficients'!$B$3+O386*'Coefficients'!$B$4+P386*'Coefficients'!$B$5+Q386*'Coefficients'!$B$6</x:f>
        <x:v>10.334297351684597</x:v>
      </x:c>
      <x:c r="S386" s="36" t="n">
        <x:f>A386-R386</x:f>
        <x:v>-0.3342973516845973</x:v>
      </x:c>
      <x:c r="T386" s="36" t="n">
        <x:f>S386^2</x:f>
        <x:v>0.11175471934333532</x:v>
      </x:c>
      <x:c r="U386" s="36" t="n">
        <x:f>ABS(S386)</x:f>
        <x:v>0.3342973516845973</x:v>
      </x:c>
      <x:c r="V386" s="36" t="n">
        <x:f>(A386-AVERAGE($A$2:$A$650))^2</x:f>
        <x:v>3.6328712419961016</x:v>
      </x:c>
    </x:row>
    <x:row r="387">
      <x:c r="A387" s="36" t="str">
        <x:v>10</x:v>
      </x:c>
      <x:c r="B387" s="36" t="str">
        <x:v>10</x:v>
      </x:c>
      <x:c r="C387" s="36" t="str">
        <x:v>9</x:v>
      </x:c>
      <x:c r="D387" s="36" t="str">
        <x:v>2</x:v>
      </x:c>
      <x:c r="E387" s="36" t="str">
        <x:v>0</x:v>
      </x:c>
      <x:c r="F387" s="36" t="str">
        <x:v>2</x:v>
      </x:c>
      <x:c r="G387" s="36" t="str">
        <x:v>18</x:v>
      </x:c>
      <x:c r="H387" s="36" t="str">
        <x:v>2</x:v>
      </x:c>
      <x:c r="I387" s="36" t="str">
        <x:v>2</x:v>
      </x:c>
      <x:c r="J387" s="36" t="str">
        <x:v>GP</x:v>
      </x:c>
      <x:c r="K387" s="36" t="str">
        <x:v>F</x:v>
      </x:c>
      <x:c r="L387" s="36" t="str">
        <x:v>U</x:v>
      </x:c>
      <x:c r="M387" s="36" t="str">
        <x:v>yes</x:v>
      </x:c>
      <x:c r="N387" s="36" t="n">
        <x:f>IF($J387="MS",1,0)</x:f>
        <x:v>0</x:v>
      </x:c>
      <x:c r="O387" s="36" t="n">
        <x:f>IF($K387="M",1,0)</x:f>
        <x:v>0</x:v>
      </x:c>
      <x:c r="P387" s="36" t="n">
        <x:f>IF($L387="U",1,0)</x:f>
        <x:v>1</x:v>
      </x:c>
      <x:c r="Q387" s="36" t="n">
        <x:f>IF($M387="yes",1,0)</x:f>
        <x:v>1</x:v>
      </x:c>
      <x:c r="R387" s="36" t="n">
        <x:f>'Coefficients'!$B$2+B387*'Coefficients'!$B$7+C387*'Coefficients'!$B$8+D387*'Coefficients'!$B$9+E387*'Coefficients'!$B$10+F387*'Coefficients'!$B$11+G387*'Coefficients'!$B$12+H387*'Coefficients'!$B$13+I387*'Coefficients'!$B$14+N387*'Coefficients'!$B$3+O387*'Coefficients'!$B$4+P387*'Coefficients'!$B$5+Q387*'Coefficients'!$B$6</x:f>
        <x:v>9.737575903242476</x:v>
      </x:c>
      <x:c r="S387" s="36" t="n">
        <x:f>A387-R387</x:f>
        <x:v>0.262424096757524</x:v>
      </x:c>
      <x:c r="T387" s="36" t="n">
        <x:f>S387^2</x:f>
        <x:v>0.06886640655900231</x:v>
      </x:c>
      <x:c r="U387" s="36" t="n">
        <x:f>ABS(S387)</x:f>
        <x:v>0.262424096757524</x:v>
      </x:c>
      <x:c r="V387" s="36" t="n">
        <x:f>(A387-AVERAGE($A$2:$A$650))^2</x:f>
        <x:v>3.6328712419961016</x:v>
      </x:c>
    </x:row>
    <x:row r="388">
      <x:c r="A388" s="36" t="str">
        <x:v>15</x:v>
      </x:c>
      <x:c r="B388" s="36" t="str">
        <x:v>15</x:v>
      </x:c>
      <x:c r="C388" s="36" t="str">
        <x:v>15</x:v>
      </x:c>
      <x:c r="D388" s="36" t="str">
        <x:v>3</x:v>
      </x:c>
      <x:c r="E388" s="36" t="str">
        <x:v>0</x:v>
      </x:c>
      <x:c r="F388" s="36" t="str">
        <x:v>0</x:v>
      </x:c>
      <x:c r="G388" s="36" t="str">
        <x:v>17</x:v>
      </x:c>
      <x:c r="H388" s="36" t="str">
        <x:v>2</x:v>
      </x:c>
      <x:c r="I388" s="36" t="str">
        <x:v>4</x:v>
      </x:c>
      <x:c r="J388" s="36" t="str">
        <x:v>GP</x:v>
      </x:c>
      <x:c r="K388" s="36" t="str">
        <x:v>F</x:v>
      </x:c>
      <x:c r="L388" s="36" t="str">
        <x:v>R</x:v>
      </x:c>
      <x:c r="M388" s="36" t="str">
        <x:v>yes</x:v>
      </x:c>
      <x:c r="N388" s="36" t="n">
        <x:f>IF($J388="MS",1,0)</x:f>
        <x:v>0</x:v>
      </x:c>
      <x:c r="O388" s="36" t="n">
        <x:f>IF($K388="M",1,0)</x:f>
        <x:v>0</x:v>
      </x:c>
      <x:c r="P388" s="36" t="n">
        <x:f>IF($L388="U",1,0)</x:f>
        <x:v>0</x:v>
      </x:c>
      <x:c r="Q388" s="36" t="n">
        <x:f>IF($M388="yes",1,0)</x:f>
        <x:v>1</x:v>
      </x:c>
      <x:c r="R388" s="36" t="n">
        <x:f>'Coefficients'!$B$2+B388*'Coefficients'!$B$7+C388*'Coefficients'!$B$8+D388*'Coefficients'!$B$9+E388*'Coefficients'!$B$10+F388*'Coefficients'!$B$11+G388*'Coefficients'!$B$12+H388*'Coefficients'!$B$13+I388*'Coefficients'!$B$14+N388*'Coefficients'!$B$3+O388*'Coefficients'!$B$4+P388*'Coefficients'!$B$5+Q388*'Coefficients'!$B$6</x:f>
        <x:v>15.58644302407287</x:v>
      </x:c>
      <x:c r="S388" s="36" t="n">
        <x:f>A388-R388</x:f>
        <x:v>-0.5864430240728709</x:v>
      </x:c>
      <x:c r="T388" s="36" t="n">
        <x:f>S388^2</x:f>
        <x:v>0.3439154204837338</x:v>
      </x:c>
      <x:c r="U388" s="36" t="n">
        <x:f>ABS(S388)</x:f>
        <x:v>0.5864430240728709</x:v>
      </x:c>
      <x:c r="V388" s="36" t="n">
        <x:f>(A388-AVERAGE($A$2:$A$650))^2</x:f>
        <x:v>9.572778792073143</x:v>
      </x:c>
    </x:row>
    <x:row r="389">
      <x:c r="A389" s="36" t="str">
        <x:v>15</x:v>
      </x:c>
      <x:c r="B389" s="36" t="str">
        <x:v>15</x:v>
      </x:c>
      <x:c r="C389" s="36" t="str">
        <x:v>14</x:v>
      </x:c>
      <x:c r="D389" s="36" t="str">
        <x:v>1</x:v>
      </x:c>
      <x:c r="E389" s="36" t="str">
        <x:v>0</x:v>
      </x:c>
      <x:c r="F389" s="36" t="str">
        <x:v>6</x:v>
      </x:c>
      <x:c r="G389" s="36" t="str">
        <x:v>18</x:v>
      </x:c>
      <x:c r="H389" s="36" t="str">
        <x:v>2</x:v>
      </x:c>
      <x:c r="I389" s="36" t="str">
        <x:v>2</x:v>
      </x:c>
      <x:c r="J389" s="36" t="str">
        <x:v>GP</x:v>
      </x:c>
      <x:c r="K389" s="36" t="str">
        <x:v>M</x:v>
      </x:c>
      <x:c r="L389" s="36" t="str">
        <x:v>U</x:v>
      </x:c>
      <x:c r="M389" s="36" t="str">
        <x:v>yes</x:v>
      </x:c>
      <x:c r="N389" s="36" t="n">
        <x:f>IF($J389="MS",1,0)</x:f>
        <x:v>0</x:v>
      </x:c>
      <x:c r="O389" s="36" t="n">
        <x:f>IF($K389="M",1,0)</x:f>
        <x:v>1</x:v>
      </x:c>
      <x:c r="P389" s="36" t="n">
        <x:f>IF($L389="U",1,0)</x:f>
        <x:v>1</x:v>
      </x:c>
      <x:c r="Q389" s="36" t="n">
        <x:f>IF($M389="yes",1,0)</x:f>
        <x:v>1</x:v>
      </x:c>
      <x:c r="R389" s="36" t="n">
        <x:f>'Coefficients'!$B$2+B389*'Coefficients'!$B$7+C389*'Coefficients'!$B$8+D389*'Coefficients'!$B$9+E389*'Coefficients'!$B$10+F389*'Coefficients'!$B$11+G389*'Coefficients'!$B$12+H389*'Coefficients'!$B$13+I389*'Coefficients'!$B$14+N389*'Coefficients'!$B$3+O389*'Coefficients'!$B$4+P389*'Coefficients'!$B$5+Q389*'Coefficients'!$B$6</x:f>
        <x:v>14.615227670317662</x:v>
      </x:c>
      <x:c r="S389" s="36" t="n">
        <x:f>A389-R389</x:f>
        <x:v>0.3847723296823382</x:v>
      </x:c>
      <x:c r="T389" s="36" t="n">
        <x:f>S389^2</x:f>
        <x:v>0.14804974568917398</x:v>
      </x:c>
      <x:c r="U389" s="36" t="n">
        <x:f>ABS(S389)</x:f>
        <x:v>0.3847723296823382</x:v>
      </x:c>
      <x:c r="V389" s="36" t="n">
        <x:f>(A389-AVERAGE($A$2:$A$650))^2</x:f>
        <x:v>9.572778792073143</x:v>
      </x:c>
    </x:row>
    <x:row r="390">
      <x:c r="A390" s="36" t="str">
        <x:v>12</x:v>
      </x:c>
      <x:c r="B390" s="36" t="str">
        <x:v>10</x:v>
      </x:c>
      <x:c r="C390" s="36" t="str">
        <x:v>11</x:v>
      </x:c>
      <x:c r="D390" s="36" t="str">
        <x:v>2</x:v>
      </x:c>
      <x:c r="E390" s="36" t="str">
        <x:v>0</x:v>
      </x:c>
      <x:c r="F390" s="36" t="str">
        <x:v>8</x:v>
      </x:c>
      <x:c r="G390" s="36" t="str">
        <x:v>18</x:v>
      </x:c>
      <x:c r="H390" s="36" t="str">
        <x:v>3</x:v>
      </x:c>
      <x:c r="I390" s="36" t="str">
        <x:v>3</x:v>
      </x:c>
      <x:c r="J390" s="36" t="str">
        <x:v>GP</x:v>
      </x:c>
      <x:c r="K390" s="36" t="str">
        <x:v>F</x:v>
      </x:c>
      <x:c r="L390" s="36" t="str">
        <x:v>U</x:v>
      </x:c>
      <x:c r="M390" s="36" t="str">
        <x:v>yes</x:v>
      </x:c>
      <x:c r="N390" s="36" t="n">
        <x:f>IF($J390="MS",1,0)</x:f>
        <x:v>0</x:v>
      </x:c>
      <x:c r="O390" s="36" t="n">
        <x:f>IF($K390="M",1,0)</x:f>
        <x:v>0</x:v>
      </x:c>
      <x:c r="P390" s="36" t="n">
        <x:f>IF($L390="U",1,0)</x:f>
        <x:v>1</x:v>
      </x:c>
      <x:c r="Q390" s="36" t="n">
        <x:f>IF($M390="yes",1,0)</x:f>
        <x:v>1</x:v>
      </x:c>
      <x:c r="R390" s="36" t="n">
        <x:f>'Coefficients'!$B$2+B390*'Coefficients'!$B$7+C390*'Coefficients'!$B$8+D390*'Coefficients'!$B$9+E390*'Coefficients'!$B$10+F390*'Coefficients'!$B$11+G390*'Coefficients'!$B$12+H390*'Coefficients'!$B$13+I390*'Coefficients'!$B$14+N390*'Coefficients'!$B$3+O390*'Coefficients'!$B$4+P390*'Coefficients'!$B$5+Q390*'Coefficients'!$B$6</x:f>
        <x:v>11.568402277338986</x:v>
      </x:c>
      <x:c r="S390" s="36" t="n">
        <x:f>A390-R390</x:f>
        <x:v>0.4315977226610137</x:v>
      </x:c>
      <x:c r="T390" s="36" t="n">
        <x:f>S390^2</x:f>
        <x:v>0.1862765942061733</x:v>
      </x:c>
      <x:c r="U390" s="36" t="n">
        <x:f>ABS(S390)</x:f>
        <x:v>0.4315977226610137</x:v>
      </x:c>
      <x:c r="V390" s="36" t="n">
        <x:f>(A390-AVERAGE($A$2:$A$650))^2</x:f>
        <x:v>0.008834262026918263</x:v>
      </x:c>
    </x:row>
    <x:row r="391">
      <x:c r="A391" s="36" t="str">
        <x:v>12</x:v>
      </x:c>
      <x:c r="B391" s="36" t="str">
        <x:v>10</x:v>
      </x:c>
      <x:c r="C391" s="36" t="str">
        <x:v>9</x:v>
      </x:c>
      <x:c r="D391" s="36" t="str">
        <x:v>2</x:v>
      </x:c>
      <x:c r="E391" s="36" t="str">
        <x:v>0</x:v>
      </x:c>
      <x:c r="F391" s="36" t="str">
        <x:v>0</x:v>
      </x:c>
      <x:c r="G391" s="36" t="str">
        <x:v>18</x:v>
      </x:c>
      <x:c r="H391" s="36" t="str">
        <x:v>2</x:v>
      </x:c>
      <x:c r="I391" s="36" t="str">
        <x:v>2</x:v>
      </x:c>
      <x:c r="J391" s="36" t="str">
        <x:v>GP</x:v>
      </x:c>
      <x:c r="K391" s="36" t="str">
        <x:v>F</x:v>
      </x:c>
      <x:c r="L391" s="36" t="str">
        <x:v>U</x:v>
      </x:c>
      <x:c r="M391" s="36" t="str">
        <x:v>yes</x:v>
      </x:c>
      <x:c r="N391" s="36" t="n">
        <x:f>IF($J391="MS",1,0)</x:f>
        <x:v>0</x:v>
      </x:c>
      <x:c r="O391" s="36" t="n">
        <x:f>IF($K391="M",1,0)</x:f>
        <x:v>0</x:v>
      </x:c>
      <x:c r="P391" s="36" t="n">
        <x:f>IF($L391="U",1,0)</x:f>
        <x:v>1</x:v>
      </x:c>
      <x:c r="Q391" s="36" t="n">
        <x:f>IF($M391="yes",1,0)</x:f>
        <x:v>1</x:v>
      </x:c>
      <x:c r="R391" s="36" t="n">
        <x:f>'Coefficients'!$B$2+B391*'Coefficients'!$B$7+C391*'Coefficients'!$B$8+D391*'Coefficients'!$B$9+E391*'Coefficients'!$B$10+F391*'Coefficients'!$B$11+G391*'Coefficients'!$B$12+H391*'Coefficients'!$B$13+I391*'Coefficients'!$B$14+N391*'Coefficients'!$B$3+O391*'Coefficients'!$B$4+P391*'Coefficients'!$B$5+Q391*'Coefficients'!$B$6</x:f>
        <x:v>9.701255947007573</x:v>
      </x:c>
      <x:c r="S391" s="36" t="n">
        <x:f>A391-R391</x:f>
        <x:v>2.2987440529924275</x:v>
      </x:c>
      <x:c r="T391" s="36" t="n">
        <x:f>S391^2</x:f>
        <x:v>5.284224221168052</x:v>
      </x:c>
      <x:c r="U391" s="36" t="n">
        <x:f>ABS(S391)</x:f>
        <x:v>2.2987440529924275</x:v>
      </x:c>
      <x:c r="V391" s="36" t="n">
        <x:f>(A391-AVERAGE($A$2:$A$650))^2</x:f>
        <x:v>0.008834262026918263</x:v>
      </x:c>
    </x:row>
    <x:row r="392">
      <x:c r="A392" s="36" t="str">
        <x:v>14</x:v>
      </x:c>
      <x:c r="B392" s="36" t="str">
        <x:v>14</x:v>
      </x:c>
      <x:c r="C392" s="36" t="str">
        <x:v>13</x:v>
      </x:c>
      <x:c r="D392" s="36" t="str">
        <x:v>4</x:v>
      </x:c>
      <x:c r="E392" s="36" t="str">
        <x:v>0</x:v>
      </x:c>
      <x:c r="F392" s="36" t="str">
        <x:v>6</x:v>
      </x:c>
      <x:c r="G392" s="36" t="str">
        <x:v>18</x:v>
      </x:c>
      <x:c r="H392" s="36" t="str">
        <x:v>2</x:v>
      </x:c>
      <x:c r="I392" s="36" t="str">
        <x:v>2</x:v>
      </x:c>
      <x:c r="J392" s="36" t="str">
        <x:v>GP</x:v>
      </x:c>
      <x:c r="K392" s="36" t="str">
        <x:v>F</x:v>
      </x:c>
      <x:c r="L392" s="36" t="str">
        <x:v>R</x:v>
      </x:c>
      <x:c r="M392" s="36" t="str">
        <x:v>yes</x:v>
      </x:c>
      <x:c r="N392" s="36" t="n">
        <x:f>IF($J392="MS",1,0)</x:f>
        <x:v>0</x:v>
      </x:c>
      <x:c r="O392" s="36" t="n">
        <x:f>IF($K392="M",1,0)</x:f>
        <x:v>0</x:v>
      </x:c>
      <x:c r="P392" s="36" t="n">
        <x:f>IF($L392="U",1,0)</x:f>
        <x:v>0</x:v>
      </x:c>
      <x:c r="Q392" s="36" t="n">
        <x:f>IF($M392="yes",1,0)</x:f>
        <x:v>1</x:v>
      </x:c>
      <x:c r="R392" s="36" t="n">
        <x:f>'Coefficients'!$B$2+B392*'Coefficients'!$B$7+C392*'Coefficients'!$B$8+D392*'Coefficients'!$B$9+E392*'Coefficients'!$B$10+F392*'Coefficients'!$B$11+G392*'Coefficients'!$B$12+H392*'Coefficients'!$B$13+I392*'Coefficients'!$B$14+N392*'Coefficients'!$B$3+O392*'Coefficients'!$B$4+P392*'Coefficients'!$B$5+Q392*'Coefficients'!$B$6</x:f>
        <x:v>13.861050752578342</x:v>
      </x:c>
      <x:c r="S392" s="36" t="n">
        <x:f>A392-R392</x:f>
        <x:v>0.13894924742165848</x:v>
      </x:c>
      <x:c r="T392" s="36" t="n">
        <x:f>S392^2</x:f>
        <x:v>0.019306893359045268</x:v>
      </x:c>
      <x:c r="U392" s="36" t="n">
        <x:f>ABS(S392)</x:f>
        <x:v>0.13894924742165848</x:v>
      </x:c>
      <x:c r="V392" s="36" t="n">
        <x:f>(A392-AVERAGE($A$2:$A$650))^2</x:f>
        <x:v>4.384797282057735</x:v>
      </x:c>
    </x:row>
    <x:row r="393">
      <x:c r="A393" s="36" t="str">
        <x:v>14</x:v>
      </x:c>
      <x:c r="B393" s="36" t="str">
        <x:v>11</x:v>
      </x:c>
      <x:c r="C393" s="36" t="str">
        <x:v>13</x:v>
      </x:c>
      <x:c r="D393" s="36" t="str">
        <x:v>3</x:v>
      </x:c>
      <x:c r="E393" s="36" t="str">
        <x:v>0</x:v>
      </x:c>
      <x:c r="F393" s="36" t="str">
        <x:v>8</x:v>
      </x:c>
      <x:c r="G393" s="36" t="str">
        <x:v>17</x:v>
      </x:c>
      <x:c r="H393" s="36" t="str">
        <x:v>3</x:v>
      </x:c>
      <x:c r="I393" s="36" t="str">
        <x:v>4</x:v>
      </x:c>
      <x:c r="J393" s="36" t="str">
        <x:v>GP</x:v>
      </x:c>
      <x:c r="K393" s="36" t="str">
        <x:v>F</x:v>
      </x:c>
      <x:c r="L393" s="36" t="str">
        <x:v>U</x:v>
      </x:c>
      <x:c r="M393" s="36" t="str">
        <x:v>yes</x:v>
      </x:c>
      <x:c r="N393" s="36" t="n">
        <x:f>IF($J393="MS",1,0)</x:f>
        <x:v>0</x:v>
      </x:c>
      <x:c r="O393" s="36" t="n">
        <x:f>IF($K393="M",1,0)</x:f>
        <x:v>0</x:v>
      </x:c>
      <x:c r="P393" s="36" t="n">
        <x:f>IF($L393="U",1,0)</x:f>
        <x:v>1</x:v>
      </x:c>
      <x:c r="Q393" s="36" t="n">
        <x:f>IF($M393="yes",1,0)</x:f>
        <x:v>1</x:v>
      </x:c>
      <x:c r="R393" s="36" t="n">
        <x:f>'Coefficients'!$B$2+B393*'Coefficients'!$B$7+C393*'Coefficients'!$B$8+D393*'Coefficients'!$B$9+E393*'Coefficients'!$B$10+F393*'Coefficients'!$B$11+G393*'Coefficients'!$B$12+H393*'Coefficients'!$B$13+I393*'Coefficients'!$B$14+N393*'Coefficients'!$B$3+O393*'Coefficients'!$B$4+P393*'Coefficients'!$B$5+Q393*'Coefficients'!$B$6</x:f>
        <x:v>13.502471915160632</x:v>
      </x:c>
      <x:c r="S393" s="36" t="n">
        <x:f>A393-R393</x:f>
        <x:v>0.4975280848393684</x:v>
      </x:c>
      <x:c r="T393" s="36" t="n">
        <x:f>S393^2</x:f>
        <x:v>0.24753419520392975</x:v>
      </x:c>
      <x:c r="U393" s="36" t="n">
        <x:f>ABS(S393)</x:f>
        <x:v>0.4975280848393684</x:v>
      </x:c>
      <x:c r="V393" s="36" t="n">
        <x:f>(A393-AVERAGE($A$2:$A$650))^2</x:f>
        <x:v>4.384797282057735</x:v>
      </x:c>
    </x:row>
    <x:row r="394">
      <x:c r="A394" s="36" t="str">
        <x:v>15</x:v>
      </x:c>
      <x:c r="B394" s="36" t="str">
        <x:v>12</x:v>
      </x:c>
      <x:c r="C394" s="36" t="str">
        <x:v>13</x:v>
      </x:c>
      <x:c r="D394" s="36" t="str">
        <x:v>2</x:v>
      </x:c>
      <x:c r="E394" s="36" t="str">
        <x:v>0</x:v>
      </x:c>
      <x:c r="F394" s="36" t="str">
        <x:v>0</x:v>
      </x:c>
      <x:c r="G394" s="36" t="str">
        <x:v>17</x:v>
      </x:c>
      <x:c r="H394" s="36" t="str">
        <x:v>3</x:v>
      </x:c>
      <x:c r="I394" s="36" t="str">
        <x:v>2</x:v>
      </x:c>
      <x:c r="J394" s="36" t="str">
        <x:v>GP</x:v>
      </x:c>
      <x:c r="K394" s="36" t="str">
        <x:v>F</x:v>
      </x:c>
      <x:c r="L394" s="36" t="str">
        <x:v>U</x:v>
      </x:c>
      <x:c r="M394" s="36" t="str">
        <x:v>yes</x:v>
      </x:c>
      <x:c r="N394" s="36" t="n">
        <x:f>IF($J394="MS",1,0)</x:f>
        <x:v>0</x:v>
      </x:c>
      <x:c r="O394" s="36" t="n">
        <x:f>IF($K394="M",1,0)</x:f>
        <x:v>0</x:v>
      </x:c>
      <x:c r="P394" s="36" t="n">
        <x:f>IF($L394="U",1,0)</x:f>
        <x:v>1</x:v>
      </x:c>
      <x:c r="Q394" s="36" t="n">
        <x:f>IF($M394="yes",1,0)</x:f>
        <x:v>1</x:v>
      </x:c>
      <x:c r="R394" s="36" t="n">
        <x:f>'Coefficients'!$B$2+B394*'Coefficients'!$B$7+C394*'Coefficients'!$B$8+D394*'Coefficients'!$B$9+E394*'Coefficients'!$B$10+F394*'Coefficients'!$B$11+G394*'Coefficients'!$B$12+H394*'Coefficients'!$B$13+I394*'Coefficients'!$B$14+N394*'Coefficients'!$B$3+O394*'Coefficients'!$B$4+P394*'Coefficients'!$B$5+Q394*'Coefficients'!$B$6</x:f>
        <x:v>13.39582551699365</x:v>
      </x:c>
      <x:c r="S394" s="36" t="n">
        <x:f>A394-R394</x:f>
        <x:v>1.60417448300635</x:v>
      </x:c>
      <x:c r="T394" s="36" t="n">
        <x:f>S394^2</x:f>
        <x:v>2.5733757719286903</x:v>
      </x:c>
      <x:c r="U394" s="36" t="n">
        <x:f>ABS(S394)</x:f>
        <x:v>1.60417448300635</x:v>
      </x:c>
      <x:c r="V394" s="36" t="n">
        <x:f>(A394-AVERAGE($A$2:$A$650))^2</x:f>
        <x:v>9.572778792073143</x:v>
      </x:c>
    </x:row>
    <x:row r="395">
      <x:c r="A395" s="36" t="str">
        <x:v>15</x:v>
      </x:c>
      <x:c r="B395" s="36" t="str">
        <x:v>14</x:v>
      </x:c>
      <x:c r="C395" s="36" t="str">
        <x:v>14</x:v>
      </x:c>
      <x:c r="D395" s="36" t="str">
        <x:v>4</x:v>
      </x:c>
      <x:c r="E395" s="36" t="str">
        <x:v>0</x:v>
      </x:c>
      <x:c r="F395" s="36" t="str">
        <x:v>4</x:v>
      </x:c>
      <x:c r="G395" s="36" t="str">
        <x:v>18</x:v>
      </x:c>
      <x:c r="H395" s="36" t="str">
        <x:v>3</x:v>
      </x:c>
      <x:c r="I395" s="36" t="str">
        <x:v>3</x:v>
      </x:c>
      <x:c r="J395" s="36" t="str">
        <x:v>GP</x:v>
      </x:c>
      <x:c r="K395" s="36" t="str">
        <x:v>F</x:v>
      </x:c>
      <x:c r="L395" s="36" t="str">
        <x:v>U</x:v>
      </x:c>
      <x:c r="M395" s="36" t="str">
        <x:v>yes</x:v>
      </x:c>
      <x:c r="N395" s="36" t="n">
        <x:f>IF($J395="MS",1,0)</x:f>
        <x:v>0</x:v>
      </x:c>
      <x:c r="O395" s="36" t="n">
        <x:f>IF($K395="M",1,0)</x:f>
        <x:v>0</x:v>
      </x:c>
      <x:c r="P395" s="36" t="n">
        <x:f>IF($L395="U",1,0)</x:f>
        <x:v>1</x:v>
      </x:c>
      <x:c r="Q395" s="36" t="n">
        <x:f>IF($M395="yes",1,0)</x:f>
        <x:v>1</x:v>
      </x:c>
      <x:c r="R395" s="36" t="n">
        <x:f>'Coefficients'!$B$2+B395*'Coefficients'!$B$7+C395*'Coefficients'!$B$8+D395*'Coefficients'!$B$9+E395*'Coefficients'!$B$10+F395*'Coefficients'!$B$11+G395*'Coefficients'!$B$12+H395*'Coefficients'!$B$13+I395*'Coefficients'!$B$14+N395*'Coefficients'!$B$3+O395*'Coefficients'!$B$4+P395*'Coefficients'!$B$5+Q395*'Coefficients'!$B$6</x:f>
        <x:v>14.775151348452807</x:v>
      </x:c>
      <x:c r="S395" s="36" t="n">
        <x:f>A395-R395</x:f>
        <x:v>0.2248486515471928</x:v>
      </x:c>
      <x:c r="T395" s="36" t="n">
        <x:f>S395^2</x:f>
        <x:v>0.05055691610259093</x:v>
      </x:c>
      <x:c r="U395" s="36" t="n">
        <x:f>ABS(S395)</x:f>
        <x:v>0.2248486515471928</x:v>
      </x:c>
      <x:c r="V395" s="36" t="n">
        <x:f>(A395-AVERAGE($A$2:$A$650))^2</x:f>
        <x:v>9.572778792073143</x:v>
      </x:c>
    </x:row>
    <x:row r="396">
      <x:c r="A396" s="36" t="str">
        <x:v>16</x:v>
      </x:c>
      <x:c r="B396" s="36" t="str">
        <x:v>14</x:v>
      </x:c>
      <x:c r="C396" s="36" t="str">
        <x:v>14</x:v>
      </x:c>
      <x:c r="D396" s="36" t="str">
        <x:v>2</x:v>
      </x:c>
      <x:c r="E396" s="36" t="str">
        <x:v>0</x:v>
      </x:c>
      <x:c r="F396" s="36" t="str">
        <x:v>0</x:v>
      </x:c>
      <x:c r="G396" s="36" t="str">
        <x:v>17</x:v>
      </x:c>
      <x:c r="H396" s="36" t="str">
        <x:v>3</x:v>
      </x:c>
      <x:c r="I396" s="36" t="str">
        <x:v>2</x:v>
      </x:c>
      <x:c r="J396" s="36" t="str">
        <x:v>GP</x:v>
      </x:c>
      <x:c r="K396" s="36" t="str">
        <x:v>F</x:v>
      </x:c>
      <x:c r="L396" s="36" t="str">
        <x:v>R</x:v>
      </x:c>
      <x:c r="M396" s="36" t="str">
        <x:v>yes</x:v>
      </x:c>
      <x:c r="N396" s="36" t="n">
        <x:f>IF($J396="MS",1,0)</x:f>
        <x:v>0</x:v>
      </x:c>
      <x:c r="O396" s="36" t="n">
        <x:f>IF($K396="M",1,0)</x:f>
        <x:v>0</x:v>
      </x:c>
      <x:c r="P396" s="36" t="n">
        <x:f>IF($L396="U",1,0)</x:f>
        <x:v>0</x:v>
      </x:c>
      <x:c r="Q396" s="36" t="n">
        <x:f>IF($M396="yes",1,0)</x:f>
        <x:v>1</x:v>
      </x:c>
      <x:c r="R396" s="36" t="n">
        <x:f>'Coefficients'!$B$2+B396*'Coefficients'!$B$7+C396*'Coefficients'!$B$8+D396*'Coefficients'!$B$9+E396*'Coefficients'!$B$10+F396*'Coefficients'!$B$11+G396*'Coefficients'!$B$12+H396*'Coefficients'!$B$13+I396*'Coefficients'!$B$14+N396*'Coefficients'!$B$3+O396*'Coefficients'!$B$4+P396*'Coefficients'!$B$5+Q396*'Coefficients'!$B$6</x:f>
        <x:v>14.429803974327202</x:v>
      </x:c>
      <x:c r="S396" s="36" t="n">
        <x:f>A396-R396</x:f>
        <x:v>1.5701960256727983</x:v>
      </x:c>
      <x:c r="T396" s="36" t="n">
        <x:f>S396^2</x:f>
        <x:v>2.465515559038651</x:v>
      </x:c>
      <x:c r="U396" s="36" t="n">
        <x:f>ABS(S396)</x:f>
        <x:v>1.5701960256727983</x:v>
      </x:c>
      <x:c r="V396" s="36" t="n">
        <x:f>(A396-AVERAGE($A$2:$A$650))^2</x:f>
        <x:v>16.760760302088553</x:v>
      </x:c>
    </x:row>
    <x:row r="397">
      <x:c r="A397" s="36" t="str">
        <x:v>13</x:v>
      </x:c>
      <x:c r="B397" s="36" t="str">
        <x:v>12</x:v>
      </x:c>
      <x:c r="C397" s="36" t="str">
        <x:v>12</x:v>
      </x:c>
      <x:c r="D397" s="36" t="str">
        <x:v>2</x:v>
      </x:c>
      <x:c r="E397" s="36" t="str">
        <x:v>0</x:v>
      </x:c>
      <x:c r="F397" s="36" t="str">
        <x:v>0</x:v>
      </x:c>
      <x:c r="G397" s="36" t="str">
        <x:v>18</x:v>
      </x:c>
      <x:c r="H397" s="36" t="str">
        <x:v>4</x:v>
      </x:c>
      <x:c r="I397" s="36" t="str">
        <x:v>4</x:v>
      </x:c>
      <x:c r="J397" s="36" t="str">
        <x:v>GP</x:v>
      </x:c>
      <x:c r="K397" s="36" t="str">
        <x:v>M</x:v>
      </x:c>
      <x:c r="L397" s="36" t="str">
        <x:v>U</x:v>
      </x:c>
      <x:c r="M397" s="36" t="str">
        <x:v>yes</x:v>
      </x:c>
      <x:c r="N397" s="36" t="n">
        <x:f>IF($J397="MS",1,0)</x:f>
        <x:v>0</x:v>
      </x:c>
      <x:c r="O397" s="36" t="n">
        <x:f>IF($K397="M",1,0)</x:f>
        <x:v>1</x:v>
      </x:c>
      <x:c r="P397" s="36" t="n">
        <x:f>IF($L397="U",1,0)</x:f>
        <x:v>1</x:v>
      </x:c>
      <x:c r="Q397" s="36" t="n">
        <x:f>IF($M397="yes",1,0)</x:f>
        <x:v>1</x:v>
      </x:c>
      <x:c r="R397" s="36" t="n">
        <x:f>'Coefficients'!$B$2+B397*'Coefficients'!$B$7+C397*'Coefficients'!$B$8+D397*'Coefficients'!$B$9+E397*'Coefficients'!$B$10+F397*'Coefficients'!$B$11+G397*'Coefficients'!$B$12+H397*'Coefficients'!$B$13+I397*'Coefficients'!$B$14+N397*'Coefficients'!$B$3+O397*'Coefficients'!$B$4+P397*'Coefficients'!$B$5+Q397*'Coefficients'!$B$6</x:f>
        <x:v>12.33962192585485</x:v>
      </x:c>
      <x:c r="S397" s="36" t="n">
        <x:f>A397-R397</x:f>
        <x:v>0.6603780741451502</x:v>
      </x:c>
      <x:c r="T397" s="36" t="n">
        <x:f>S397^2</x:f>
        <x:v>0.43609920081165743</x:v>
      </x:c>
      <x:c r="U397" s="36" t="n">
        <x:f>ABS(S397)</x:f>
        <x:v>0.6603780741451502</x:v>
      </x:c>
      <x:c r="V397" s="36" t="n">
        <x:f>(A397-AVERAGE($A$2:$A$650))^2</x:f>
        <x:v>1.1968157720423265</x:v>
      </x:c>
    </x:row>
    <x:row r="398">
      <x:c r="A398" s="36" t="str">
        <x:v>17</x:v>
      </x:c>
      <x:c r="B398" s="36" t="str">
        <x:v>16</x:v>
      </x:c>
      <x:c r="C398" s="36" t="str">
        <x:v>16</x:v>
      </x:c>
      <x:c r="D398" s="36" t="str">
        <x:v>2</x:v>
      </x:c>
      <x:c r="E398" s="36" t="str">
        <x:v>0</x:v>
      </x:c>
      <x:c r="F398" s="36" t="str">
        <x:v>6</x:v>
      </x:c>
      <x:c r="G398" s="36" t="str">
        <x:v>18</x:v>
      </x:c>
      <x:c r="H398" s="36" t="str">
        <x:v>3</x:v>
      </x:c>
      <x:c r="I398" s="36" t="str">
        <x:v>4</x:v>
      </x:c>
      <x:c r="J398" s="36" t="str">
        <x:v>GP</x:v>
      </x:c>
      <x:c r="K398" s="36" t="str">
        <x:v>M</x:v>
      </x:c>
      <x:c r="L398" s="36" t="str">
        <x:v>U</x:v>
      </x:c>
      <x:c r="M398" s="36" t="str">
        <x:v>yes</x:v>
      </x:c>
      <x:c r="N398" s="36" t="n">
        <x:f>IF($J398="MS",1,0)</x:f>
        <x:v>0</x:v>
      </x:c>
      <x:c r="O398" s="36" t="n">
        <x:f>IF($K398="M",1,0)</x:f>
        <x:v>1</x:v>
      </x:c>
      <x:c r="P398" s="36" t="n">
        <x:f>IF($L398="U",1,0)</x:f>
        <x:v>1</x:v>
      </x:c>
      <x:c r="Q398" s="36" t="n">
        <x:f>IF($M398="yes",1,0)</x:f>
        <x:v>1</x:v>
      </x:c>
      <x:c r="R398" s="36" t="n">
        <x:f>'Coefficients'!$B$2+B398*'Coefficients'!$B$7+C398*'Coefficients'!$B$8+D398*'Coefficients'!$B$9+E398*'Coefficients'!$B$10+F398*'Coefficients'!$B$11+G398*'Coefficients'!$B$12+H398*'Coefficients'!$B$13+I398*'Coefficients'!$B$14+N398*'Coefficients'!$B$3+O398*'Coefficients'!$B$4+P398*'Coefficients'!$B$5+Q398*'Coefficients'!$B$6</x:f>
        <x:v>16.543883622411265</x:v>
      </x:c>
      <x:c r="S398" s="36" t="n">
        <x:f>A398-R398</x:f>
        <x:v>0.45611637758873513</x:v>
      </x:c>
      <x:c r="T398" s="36" t="n">
        <x:f>S398^2</x:f>
        <x:v>0.2080421499046696</x:v>
      </x:c>
      <x:c r="U398" s="36" t="n">
        <x:f>ABS(S398)</x:f>
        <x:v>0.45611637758873513</x:v>
      </x:c>
      <x:c r="V398" s="36" t="n">
        <x:f>(A398-AVERAGE($A$2:$A$650))^2</x:f>
        <x:v>25.94874181210396</x:v>
      </x:c>
    </x:row>
    <x:row r="399">
      <x:c r="A399" s="36" t="str">
        <x:v>14</x:v>
      </x:c>
      <x:c r="B399" s="36" t="str">
        <x:v>10</x:v>
      </x:c>
      <x:c r="C399" s="36" t="str">
        <x:v>12</x:v>
      </x:c>
      <x:c r="D399" s="36" t="str">
        <x:v>2</x:v>
      </x:c>
      <x:c r="E399" s="36" t="str">
        <x:v>0</x:v>
      </x:c>
      <x:c r="F399" s="36" t="str">
        <x:v>18</x:v>
      </x:c>
      <x:c r="G399" s="36" t="str">
        <x:v>17</x:v>
      </x:c>
      <x:c r="H399" s="36" t="str">
        <x:v>2</x:v>
      </x:c>
      <x:c r="I399" s="36" t="str">
        <x:v>2</x:v>
      </x:c>
      <x:c r="J399" s="36" t="str">
        <x:v>GP</x:v>
      </x:c>
      <x:c r="K399" s="36" t="str">
        <x:v>F</x:v>
      </x:c>
      <x:c r="L399" s="36" t="str">
        <x:v>U</x:v>
      </x:c>
      <x:c r="M399" s="36" t="str">
        <x:v>yes</x:v>
      </x:c>
      <x:c r="N399" s="36" t="n">
        <x:f>IF($J399="MS",1,0)</x:f>
        <x:v>0</x:v>
      </x:c>
      <x:c r="O399" s="36" t="n">
        <x:f>IF($K399="M",1,0)</x:f>
        <x:v>0</x:v>
      </x:c>
      <x:c r="P399" s="36" t="n">
        <x:f>IF($L399="U",1,0)</x:f>
        <x:v>1</x:v>
      </x:c>
      <x:c r="Q399" s="36" t="n">
        <x:f>IF($M399="yes",1,0)</x:f>
        <x:v>1</x:v>
      </x:c>
      <x:c r="R399" s="36" t="n">
        <x:f>'Coefficients'!$B$2+B399*'Coefficients'!$B$7+C399*'Coefficients'!$B$8+D399*'Coefficients'!$B$9+E399*'Coefficients'!$B$10+F399*'Coefficients'!$B$11+G399*'Coefficients'!$B$12+H399*'Coefficients'!$B$13+I399*'Coefficients'!$B$14+N399*'Coefficients'!$B$3+O399*'Coefficients'!$B$4+P399*'Coefficients'!$B$5+Q399*'Coefficients'!$B$6</x:f>
        <x:v>12.634581360002308</x:v>
      </x:c>
      <x:c r="S399" s="36" t="n">
        <x:f>A399-R399</x:f>
        <x:v>1.3654186399976922</x:v>
      </x:c>
      <x:c r="T399" s="36" t="n">
        <x:f>S399^2</x:f>
        <x:v>1.8643680624531473</x:v>
      </x:c>
      <x:c r="U399" s="36" t="n">
        <x:f>ABS(S399)</x:f>
        <x:v>1.3654186399976922</x:v>
      </x:c>
      <x:c r="V399" s="36" t="n">
        <x:f>(A399-AVERAGE($A$2:$A$650))^2</x:f>
        <x:v>4.384797282057735</x:v>
      </x:c>
    </x:row>
    <x:row r="400">
      <x:c r="A400" s="36" t="str">
        <x:v>14</x:v>
      </x:c>
      <x:c r="B400" s="36" t="str">
        <x:v>11</x:v>
      </x:c>
      <x:c r="C400" s="36" t="str">
        <x:v>12</x:v>
      </x:c>
      <x:c r="D400" s="36" t="str">
        <x:v>3</x:v>
      </x:c>
      <x:c r="E400" s="36" t="str">
        <x:v>0</x:v>
      </x:c>
      <x:c r="F400" s="36" t="str">
        <x:v>0</x:v>
      </x:c>
      <x:c r="G400" s="36" t="str">
        <x:v>18</x:v>
      </x:c>
      <x:c r="H400" s="36" t="str">
        <x:v>2</x:v>
      </x:c>
      <x:c r="I400" s="36" t="str">
        <x:v>3</x:v>
      </x:c>
      <x:c r="J400" s="36" t="str">
        <x:v>GP</x:v>
      </x:c>
      <x:c r="K400" s="36" t="str">
        <x:v>F</x:v>
      </x:c>
      <x:c r="L400" s="36" t="str">
        <x:v>U</x:v>
      </x:c>
      <x:c r="M400" s="36" t="str">
        <x:v>yes</x:v>
      </x:c>
      <x:c r="N400" s="36" t="n">
        <x:f>IF($J400="MS",1,0)</x:f>
        <x:v>0</x:v>
      </x:c>
      <x:c r="O400" s="36" t="n">
        <x:f>IF($K400="M",1,0)</x:f>
        <x:v>0</x:v>
      </x:c>
      <x:c r="P400" s="36" t="n">
        <x:f>IF($L400="U",1,0)</x:f>
        <x:v>1</x:v>
      </x:c>
      <x:c r="Q400" s="36" t="n">
        <x:f>IF($M400="yes",1,0)</x:f>
        <x:v>1</x:v>
      </x:c>
      <x:c r="R400" s="36" t="n">
        <x:f>'Coefficients'!$B$2+B400*'Coefficients'!$B$7+C400*'Coefficients'!$B$8+D400*'Coefficients'!$B$9+E400*'Coefficients'!$B$10+F400*'Coefficients'!$B$11+G400*'Coefficients'!$B$12+H400*'Coefficients'!$B$13+I400*'Coefficients'!$B$14+N400*'Coefficients'!$B$3+O400*'Coefficients'!$B$4+P400*'Coefficients'!$B$5+Q400*'Coefficients'!$B$6</x:f>
        <x:v>12.545542240991663</x:v>
      </x:c>
      <x:c r="S400" s="36" t="n">
        <x:f>A400-R400</x:f>
        <x:v>1.4544577590083367</x:v>
      </x:c>
      <x:c r="T400" s="36" t="n">
        <x:f>S400^2</x:f>
        <x:v>2.115447372739553</x:v>
      </x:c>
      <x:c r="U400" s="36" t="n">
        <x:f>ABS(S400)</x:f>
        <x:v>1.4544577590083367</x:v>
      </x:c>
      <x:c r="V400" s="36" t="n">
        <x:f>(A400-AVERAGE($A$2:$A$650))^2</x:f>
        <x:v>4.384797282057735</x:v>
      </x:c>
    </x:row>
    <x:row r="401">
      <x:c r="A401" s="36" t="str">
        <x:v>17</x:v>
      </x:c>
      <x:c r="B401" s="36" t="str">
        <x:v>14</x:v>
      </x:c>
      <x:c r="C401" s="36" t="str">
        <x:v>16</x:v>
      </x:c>
      <x:c r="D401" s="36" t="str">
        <x:v>3</x:v>
      </x:c>
      <x:c r="E401" s="36" t="str">
        <x:v>0</x:v>
      </x:c>
      <x:c r="F401" s="36" t="str">
        <x:v>4</x:v>
      </x:c>
      <x:c r="G401" s="36" t="str">
        <x:v>18</x:v>
      </x:c>
      <x:c r="H401" s="36" t="str">
        <x:v>3</x:v>
      </x:c>
      <x:c r="I401" s="36" t="str">
        <x:v>2</x:v>
      </x:c>
      <x:c r="J401" s="36" t="str">
        <x:v>GP</x:v>
      </x:c>
      <x:c r="K401" s="36" t="str">
        <x:v>F</x:v>
      </x:c>
      <x:c r="L401" s="36" t="str">
        <x:v>U</x:v>
      </x:c>
      <x:c r="M401" s="36" t="str">
        <x:v>yes</x:v>
      </x:c>
      <x:c r="N401" s="36" t="n">
        <x:f>IF($J401="MS",1,0)</x:f>
        <x:v>0</x:v>
      </x:c>
      <x:c r="O401" s="36" t="n">
        <x:f>IF($K401="M",1,0)</x:f>
        <x:v>0</x:v>
      </x:c>
      <x:c r="P401" s="36" t="n">
        <x:f>IF($L401="U",1,0)</x:f>
        <x:v>1</x:v>
      </x:c>
      <x:c r="Q401" s="36" t="n">
        <x:f>IF($M401="yes",1,0)</x:f>
        <x:v>1</x:v>
      </x:c>
      <x:c r="R401" s="36" t="n">
        <x:f>'Coefficients'!$B$2+B401*'Coefficients'!$B$7+C401*'Coefficients'!$B$8+D401*'Coefficients'!$B$9+E401*'Coefficients'!$B$10+F401*'Coefficients'!$B$11+G401*'Coefficients'!$B$12+H401*'Coefficients'!$B$13+I401*'Coefficients'!$B$14+N401*'Coefficients'!$B$3+O401*'Coefficients'!$B$4+P401*'Coefficients'!$B$5+Q401*'Coefficients'!$B$6</x:f>
        <x:v>16.457959385298096</x:v>
      </x:c>
      <x:c r="S401" s="36" t="n">
        <x:f>A401-R401</x:f>
        <x:v>0.5420406147019037</x:v>
      </x:c>
      <x:c r="T401" s="36" t="n">
        <x:f>S401^2</x:f>
        <x:v>0.2938080279864176</x:v>
      </x:c>
      <x:c r="U401" s="36" t="n">
        <x:f>ABS(S401)</x:f>
        <x:v>0.5420406147019037</x:v>
      </x:c>
      <x:c r="V401" s="36" t="n">
        <x:f>(A401-AVERAGE($A$2:$A$650))^2</x:f>
        <x:v>25.94874181210396</x:v>
      </x:c>
    </x:row>
    <x:row r="402">
      <x:c r="A402" s="36" t="str">
        <x:v>17</x:v>
      </x:c>
      <x:c r="B402" s="36" t="str">
        <x:v>15</x:v>
      </x:c>
      <x:c r="C402" s="36" t="str">
        <x:v>14</x:v>
      </x:c>
      <x:c r="D402" s="36" t="str">
        <x:v>3</x:v>
      </x:c>
      <x:c r="E402" s="36" t="str">
        <x:v>0</x:v>
      </x:c>
      <x:c r="F402" s="36" t="str">
        <x:v>4</x:v>
      </x:c>
      <x:c r="G402" s="36" t="str">
        <x:v>18</x:v>
      </x:c>
      <x:c r="H402" s="36" t="str">
        <x:v>4</x:v>
      </x:c>
      <x:c r="I402" s="36" t="str">
        <x:v>3</x:v>
      </x:c>
      <x:c r="J402" s="36" t="str">
        <x:v>GP</x:v>
      </x:c>
      <x:c r="K402" s="36" t="str">
        <x:v>M</x:v>
      </x:c>
      <x:c r="L402" s="36" t="str">
        <x:v>R</x:v>
      </x:c>
      <x:c r="M402" s="36" t="str">
        <x:v>yes</x:v>
      </x:c>
      <x:c r="N402" s="36" t="n">
        <x:f>IF($J402="MS",1,0)</x:f>
        <x:v>0</x:v>
      </x:c>
      <x:c r="O402" s="36" t="n">
        <x:f>IF($K402="M",1,0)</x:f>
        <x:v>1</x:v>
      </x:c>
      <x:c r="P402" s="36" t="n">
        <x:f>IF($L402="U",1,0)</x:f>
        <x:v>0</x:v>
      </x:c>
      <x:c r="Q402" s="36" t="n">
        <x:f>IF($M402="yes",1,0)</x:f>
        <x:v>1</x:v>
      </x:c>
      <x:c r="R402" s="36" t="n">
        <x:f>'Coefficients'!$B$2+B402*'Coefficients'!$B$7+C402*'Coefficients'!$B$8+D402*'Coefficients'!$B$9+E402*'Coefficients'!$B$10+F402*'Coefficients'!$B$11+G402*'Coefficients'!$B$12+H402*'Coefficients'!$B$13+I402*'Coefficients'!$B$14+N402*'Coefficients'!$B$3+O402*'Coefficients'!$B$4+P402*'Coefficients'!$B$5+Q402*'Coefficients'!$B$6</x:f>
        <x:v>14.497976096967388</x:v>
      </x:c>
      <x:c r="S402" s="36" t="n">
        <x:f>A402-R402</x:f>
        <x:v>2.5020239030326117</x:v>
      </x:c>
      <x:c r="T402" s="36" t="n">
        <x:f>S402^2</x:f>
        <x:v>6.260123611346544</x:v>
      </x:c>
      <x:c r="U402" s="36" t="n">
        <x:f>ABS(S402)</x:f>
        <x:v>2.5020239030326117</x:v>
      </x:c>
      <x:c r="V402" s="36" t="n">
        <x:f>(A402-AVERAGE($A$2:$A$650))^2</x:f>
        <x:v>25.94874181210396</x:v>
      </x:c>
    </x:row>
    <x:row r="403">
      <x:c r="A403" s="36" t="str">
        <x:v>14</x:v>
      </x:c>
      <x:c r="B403" s="36" t="str">
        <x:v>14</x:v>
      </x:c>
      <x:c r="C403" s="36" t="str">
        <x:v>13</x:v>
      </x:c>
      <x:c r="D403" s="36" t="str">
        <x:v>3</x:v>
      </x:c>
      <x:c r="E403" s="36" t="str">
        <x:v>0</x:v>
      </x:c>
      <x:c r="F403" s="36" t="str">
        <x:v>0</x:v>
      </x:c>
      <x:c r="G403" s="36" t="str">
        <x:v>18</x:v>
      </x:c>
      <x:c r="H403" s="36" t="str">
        <x:v>4</x:v>
      </x:c>
      <x:c r="I403" s="36" t="str">
        <x:v>3</x:v>
      </x:c>
      <x:c r="J403" s="36" t="str">
        <x:v>GP</x:v>
      </x:c>
      <x:c r="K403" s="36" t="str">
        <x:v>M</x:v>
      </x:c>
      <x:c r="L403" s="36" t="str">
        <x:v>U</x:v>
      </x:c>
      <x:c r="M403" s="36" t="str">
        <x:v>yes</x:v>
      </x:c>
      <x:c r="N403" s="36" t="n">
        <x:f>IF($J403="MS",1,0)</x:f>
        <x:v>0</x:v>
      </x:c>
      <x:c r="O403" s="36" t="n">
        <x:f>IF($K403="M",1,0)</x:f>
        <x:v>1</x:v>
      </x:c>
      <x:c r="P403" s="36" t="n">
        <x:f>IF($L403="U",1,0)</x:f>
        <x:v>1</x:v>
      </x:c>
      <x:c r="Q403" s="36" t="n">
        <x:f>IF($M403="yes",1,0)</x:f>
        <x:v>1</x:v>
      </x:c>
      <x:c r="R403" s="36" t="n">
        <x:f>'Coefficients'!$B$2+B403*'Coefficients'!$B$7+C403*'Coefficients'!$B$8+D403*'Coefficients'!$B$9+E403*'Coefficients'!$B$10+F403*'Coefficients'!$B$11+G403*'Coefficients'!$B$12+H403*'Coefficients'!$B$13+I403*'Coefficients'!$B$14+N403*'Coefficients'!$B$3+O403*'Coefficients'!$B$4+P403*'Coefficients'!$B$5+Q403*'Coefficients'!$B$6</x:f>
        <x:v>13.52262397918959</x:v>
      </x:c>
      <x:c r="S403" s="36" t="n">
        <x:f>A403-R403</x:f>
        <x:v>0.47737602081041075</x:v>
      </x:c>
      <x:c r="T403" s="36" t="n">
        <x:f>S403^2</x:f>
        <x:v>0.22788786524478172</x:v>
      </x:c>
      <x:c r="U403" s="36" t="n">
        <x:f>ABS(S403)</x:f>
        <x:v>0.47737602081041075</x:v>
      </x:c>
      <x:c r="V403" s="36" t="n">
        <x:f>(A403-AVERAGE($A$2:$A$650))^2</x:f>
        <x:v>4.384797282057735</x:v>
      </x:c>
    </x:row>
    <x:row r="404">
      <x:c r="A404" s="36" t="str">
        <x:v>13</x:v>
      </x:c>
      <x:c r="B404" s="36" t="str">
        <x:v>11</x:v>
      </x:c>
      <x:c r="C404" s="36" t="str">
        <x:v>12</x:v>
      </x:c>
      <x:c r="D404" s="36" t="str">
        <x:v>3</x:v>
      </x:c>
      <x:c r="E404" s="36" t="str">
        <x:v>0</x:v>
      </x:c>
      <x:c r="F404" s="36" t="str">
        <x:v>0</x:v>
      </x:c>
      <x:c r="G404" s="36" t="str">
        <x:v>17</x:v>
      </x:c>
      <x:c r="H404" s="36" t="str">
        <x:v>4</x:v>
      </x:c>
      <x:c r="I404" s="36" t="str">
        <x:v>3</x:v>
      </x:c>
      <x:c r="J404" s="36" t="str">
        <x:v>GP</x:v>
      </x:c>
      <x:c r="K404" s="36" t="str">
        <x:v>F</x:v>
      </x:c>
      <x:c r="L404" s="36" t="str">
        <x:v>U</x:v>
      </x:c>
      <x:c r="M404" s="36" t="str">
        <x:v>yes</x:v>
      </x:c>
      <x:c r="N404" s="36" t="n">
        <x:f>IF($J404="MS",1,0)</x:f>
        <x:v>0</x:v>
      </x:c>
      <x:c r="O404" s="36" t="n">
        <x:f>IF($K404="M",1,0)</x:f>
        <x:v>0</x:v>
      </x:c>
      <x:c r="P404" s="36" t="n">
        <x:f>IF($L404="U",1,0)</x:f>
        <x:v>1</x:v>
      </x:c>
      <x:c r="Q404" s="36" t="n">
        <x:f>IF($M404="yes",1,0)</x:f>
        <x:v>1</x:v>
      </x:c>
      <x:c r="R404" s="36" t="n">
        <x:f>'Coefficients'!$B$2+B404*'Coefficients'!$B$7+C404*'Coefficients'!$B$8+D404*'Coefficients'!$B$9+E404*'Coefficients'!$B$10+F404*'Coefficients'!$B$11+G404*'Coefficients'!$B$12+H404*'Coefficients'!$B$13+I404*'Coefficients'!$B$14+N404*'Coefficients'!$B$3+O404*'Coefficients'!$B$4+P404*'Coefficients'!$B$5+Q404*'Coefficients'!$B$6</x:f>
        <x:v>12.407342487177152</x:v>
      </x:c>
      <x:c r="S404" s="36" t="n">
        <x:f>A404-R404</x:f>
        <x:v>0.5926575128228482</x:v>
      </x:c>
      <x:c r="T404" s="36" t="n">
        <x:f>S404^2</x:f>
        <x:v>0.35124292750536446</x:v>
      </x:c>
      <x:c r="U404" s="36" t="n">
        <x:f>ABS(S404)</x:f>
        <x:v>0.5926575128228482</x:v>
      </x:c>
      <x:c r="V404" s="36" t="n">
        <x:f>(A404-AVERAGE($A$2:$A$650))^2</x:f>
        <x:v>1.1968157720423265</x:v>
      </x:c>
    </x:row>
    <x:row r="405">
      <x:c r="A405" s="36" t="str">
        <x:v>15</x:v>
      </x:c>
      <x:c r="B405" s="36" t="str">
        <x:v>12</x:v>
      </x:c>
      <x:c r="C405" s="36" t="str">
        <x:v>15</x:v>
      </x:c>
      <x:c r="D405" s="36" t="str">
        <x:v>2</x:v>
      </x:c>
      <x:c r="E405" s="36" t="str">
        <x:v>0</x:v>
      </x:c>
      <x:c r="F405" s="36" t="str">
        <x:v>10</x:v>
      </x:c>
      <x:c r="G405" s="36" t="str">
        <x:v>17</x:v>
      </x:c>
      <x:c r="H405" s="36" t="str">
        <x:v>2</x:v>
      </x:c>
      <x:c r="I405" s="36" t="str">
        <x:v>1</x:v>
      </x:c>
      <x:c r="J405" s="36" t="str">
        <x:v>GP</x:v>
      </x:c>
      <x:c r="K405" s="36" t="str">
        <x:v>F</x:v>
      </x:c>
      <x:c r="L405" s="36" t="str">
        <x:v>U</x:v>
      </x:c>
      <x:c r="M405" s="36" t="str">
        <x:v>yes</x:v>
      </x:c>
      <x:c r="N405" s="36" t="n">
        <x:f>IF($J405="MS",1,0)</x:f>
        <x:v>0</x:v>
      </x:c>
      <x:c r="O405" s="36" t="n">
        <x:f>IF($K405="M",1,0)</x:f>
        <x:v>0</x:v>
      </x:c>
      <x:c r="P405" s="36" t="n">
        <x:f>IF($L405="U",1,0)</x:f>
        <x:v>1</x:v>
      </x:c>
      <x:c r="Q405" s="36" t="n">
        <x:f>IF($M405="yes",1,0)</x:f>
        <x:v>1</x:v>
      </x:c>
      <x:c r="R405" s="36" t="n">
        <x:f>'Coefficients'!$B$2+B405*'Coefficients'!$B$7+C405*'Coefficients'!$B$8+D405*'Coefficients'!$B$9+E405*'Coefficients'!$B$10+F405*'Coefficients'!$B$11+G405*'Coefficients'!$B$12+H405*'Coefficients'!$B$13+I405*'Coefficients'!$B$14+N405*'Coefficients'!$B$3+O405*'Coefficients'!$B$4+P405*'Coefficients'!$B$5+Q405*'Coefficients'!$B$6</x:f>
        <x:v>15.372221255819415</x:v>
      </x:c>
      <x:c r="S405" s="36" t="n">
        <x:f>A405-R405</x:f>
        <x:v>-0.3722212558194151</x:v>
      </x:c>
      <x:c r="T405" s="36" t="n">
        <x:f>S405^2</x:f>
        <x:v>0.13854866328378249</x:v>
      </x:c>
      <x:c r="U405" s="36" t="n">
        <x:f>ABS(S405)</x:f>
        <x:v>0.3722212558194151</x:v>
      </x:c>
      <x:c r="V405" s="36" t="n">
        <x:f>(A405-AVERAGE($A$2:$A$650))^2</x:f>
        <x:v>9.572778792073143</x:v>
      </x:c>
    </x:row>
    <x:row r="406">
      <x:c r="A406" s="36" t="str">
        <x:v>16</x:v>
      </x:c>
      <x:c r="B406" s="36" t="str">
        <x:v>12</x:v>
      </x:c>
      <x:c r="C406" s="36" t="str">
        <x:v>16</x:v>
      </x:c>
      <x:c r="D406" s="36" t="str">
        <x:v>2</x:v>
      </x:c>
      <x:c r="E406" s="36" t="str">
        <x:v>0</x:v>
      </x:c>
      <x:c r="F406" s="36" t="str">
        <x:v>4</x:v>
      </x:c>
      <x:c r="G406" s="36" t="str">
        <x:v>17</x:v>
      </x:c>
      <x:c r="H406" s="36" t="str">
        <x:v>2</x:v>
      </x:c>
      <x:c r="I406" s="36" t="str">
        <x:v>1</x:v>
      </x:c>
      <x:c r="J406" s="36" t="str">
        <x:v>GP</x:v>
      </x:c>
      <x:c r="K406" s="36" t="str">
        <x:v>F</x:v>
      </x:c>
      <x:c r="L406" s="36" t="str">
        <x:v>U</x:v>
      </x:c>
      <x:c r="M406" s="36" t="str">
        <x:v>yes</x:v>
      </x:c>
      <x:c r="N406" s="36" t="n">
        <x:f>IF($J406="MS",1,0)</x:f>
        <x:v>0</x:v>
      </x:c>
      <x:c r="O406" s="36" t="n">
        <x:f>IF($K406="M",1,0)</x:f>
        <x:v>0</x:v>
      </x:c>
      <x:c r="P406" s="36" t="n">
        <x:f>IF($L406="U",1,0)</x:f>
        <x:v>1</x:v>
      </x:c>
      <x:c r="Q406" s="36" t="n">
        <x:f>IF($M406="yes",1,0)</x:f>
        <x:v>1</x:v>
      </x:c>
      <x:c r="R406" s="36" t="n">
        <x:f>'Coefficients'!$B$2+B406*'Coefficients'!$B$7+C406*'Coefficients'!$B$8+D406*'Coefficients'!$B$9+E406*'Coefficients'!$B$10+F406*'Coefficients'!$B$11+G406*'Coefficients'!$B$12+H406*'Coefficients'!$B$13+I406*'Coefficients'!$B$14+N406*'Coefficients'!$B$3+O406*'Coefficients'!$B$4+P406*'Coefficients'!$B$5+Q406*'Coefficients'!$B$6</x:f>
        <x:v>16.142427002875472</x:v>
      </x:c>
      <x:c r="S406" s="36" t="n">
        <x:f>A406-R406</x:f>
        <x:v>-0.14242700287547194</x:v>
      </x:c>
      <x:c r="T406" s="36" t="n">
        <x:f>S406^2</x:f>
        <x:v>0.020285451148089693</x:v>
      </x:c>
      <x:c r="U406" s="36" t="n">
        <x:f>ABS(S406)</x:f>
        <x:v>0.14242700287547194</x:v>
      </x:c>
      <x:c r="V406" s="36" t="n">
        <x:f>(A406-AVERAGE($A$2:$A$650))^2</x:f>
        <x:v>16.760760302088553</x:v>
      </x:c>
    </x:row>
    <x:row r="407">
      <x:c r="A407" s="36" t="str">
        <x:v>11</x:v>
      </x:c>
      <x:c r="B407" s="36" t="str">
        <x:v>10</x:v>
      </x:c>
      <x:c r="C407" s="36" t="str">
        <x:v>11</x:v>
      </x:c>
      <x:c r="D407" s="36" t="str">
        <x:v>1</x:v>
      </x:c>
      <x:c r="E407" s="36" t="str">
        <x:v>1</x:v>
      </x:c>
      <x:c r="F407" s="36" t="str">
        <x:v>16</x:v>
      </x:c>
      <x:c r="G407" s="36" t="str">
        <x:v>19</x:v>
      </x:c>
      <x:c r="H407" s="36" t="str">
        <x:v>2</x:v>
      </x:c>
      <x:c r="I407" s="36" t="str">
        <x:v>3</x:v>
      </x:c>
      <x:c r="J407" s="36" t="str">
        <x:v>GP</x:v>
      </x:c>
      <x:c r="K407" s="36" t="str">
        <x:v>F</x:v>
      </x:c>
      <x:c r="L407" s="36" t="str">
        <x:v>U</x:v>
      </x:c>
      <x:c r="M407" s="36" t="str">
        <x:v>no</x:v>
      </x:c>
      <x:c r="N407" s="36" t="n">
        <x:f>IF($J407="MS",1,0)</x:f>
        <x:v>0</x:v>
      </x:c>
      <x:c r="O407" s="36" t="n">
        <x:f>IF($K407="M",1,0)</x:f>
        <x:v>0</x:v>
      </x:c>
      <x:c r="P407" s="36" t="n">
        <x:f>IF($L407="U",1,0)</x:f>
        <x:v>1</x:v>
      </x:c>
      <x:c r="Q407" s="36" t="n">
        <x:f>IF($M407="yes",1,0)</x:f>
        <x:v>0</x:v>
      </x:c>
      <x:c r="R407" s="36" t="n">
        <x:f>'Coefficients'!$B$2+B407*'Coefficients'!$B$7+C407*'Coefficients'!$B$8+D407*'Coefficients'!$B$9+E407*'Coefficients'!$B$10+F407*'Coefficients'!$B$11+G407*'Coefficients'!$B$12+H407*'Coefficients'!$B$13+I407*'Coefficients'!$B$14+N407*'Coefficients'!$B$3+O407*'Coefficients'!$B$4+P407*'Coefficients'!$B$5+Q407*'Coefficients'!$B$6</x:f>
        <x:v>11.335035000545536</x:v>
      </x:c>
      <x:c r="S407" s="36" t="n">
        <x:f>A407-R407</x:f>
        <x:v>-0.3350350005455365</x:v>
      </x:c>
      <x:c r="T407" s="36" t="n">
        <x:f>S407^2</x:f>
        <x:v>0.11224845159054762</x:v>
      </x:c>
      <x:c r="U407" s="36" t="n">
        <x:f>ABS(S407)</x:f>
        <x:v>0.3350350005455365</x:v>
      </x:c>
      <x:c r="V407" s="36" t="n">
        <x:f>(A407-AVERAGE($A$2:$A$650))^2</x:f>
        <x:v>0.82085275201151</x:v>
      </x:c>
    </x:row>
    <x:row r="408">
      <x:c r="A408" s="36" t="str">
        <x:v>13</x:v>
      </x:c>
      <x:c r="B408" s="36" t="str">
        <x:v>10</x:v>
      </x:c>
      <x:c r="C408" s="36" t="str">
        <x:v>13</x:v>
      </x:c>
      <x:c r="D408" s="36" t="str">
        <x:v>1</x:v>
      </x:c>
      <x:c r="E408" s="36" t="str">
        <x:v>1</x:v>
      </x:c>
      <x:c r="F408" s="36" t="str">
        <x:v>6</x:v>
      </x:c>
      <x:c r="G408" s="36" t="str">
        <x:v>17</x:v>
      </x:c>
      <x:c r="H408" s="36" t="str">
        <x:v>3</x:v>
      </x:c>
      <x:c r="I408" s="36" t="str">
        <x:v>1</x:v>
      </x:c>
      <x:c r="J408" s="36" t="str">
        <x:v>GP</x:v>
      </x:c>
      <x:c r="K408" s="36" t="str">
        <x:v>F</x:v>
      </x:c>
      <x:c r="L408" s="36" t="str">
        <x:v>U</x:v>
      </x:c>
      <x:c r="M408" s="36" t="str">
        <x:v>yes</x:v>
      </x:c>
      <x:c r="N408" s="36" t="n">
        <x:f>IF($J408="MS",1,0)</x:f>
        <x:v>0</x:v>
      </x:c>
      <x:c r="O408" s="36" t="n">
        <x:f>IF($K408="M",1,0)</x:f>
        <x:v>0</x:v>
      </x:c>
      <x:c r="P408" s="36" t="n">
        <x:f>IF($L408="U",1,0)</x:f>
        <x:v>1</x:v>
      </x:c>
      <x:c r="Q408" s="36" t="n">
        <x:f>IF($M408="yes",1,0)</x:f>
        <x:v>1</x:v>
      </x:c>
      <x:c r="R408" s="36" t="n">
        <x:f>'Coefficients'!$B$2+B408*'Coefficients'!$B$7+C408*'Coefficients'!$B$8+D408*'Coefficients'!$B$9+E408*'Coefficients'!$B$10+F408*'Coefficients'!$B$11+G408*'Coefficients'!$B$12+H408*'Coefficients'!$B$13+I408*'Coefficients'!$B$14+N408*'Coefficients'!$B$3+O408*'Coefficients'!$B$4+P408*'Coefficients'!$B$5+Q408*'Coefficients'!$B$6</x:f>
        <x:v>12.948883313341963</x:v>
      </x:c>
      <x:c r="S408" s="36" t="n">
        <x:f>A408-R408</x:f>
        <x:v>0.05111668665803748</x:v>
      </x:c>
      <x:c r="T408" s="36" t="n">
        <x:f>S408^2</x:f>
        <x:v>0.0026129156548959868</x:v>
      </x:c>
      <x:c r="U408" s="36" t="n">
        <x:f>ABS(S408)</x:f>
        <x:v>0.05111668665803748</x:v>
      </x:c>
      <x:c r="V408" s="36" t="n">
        <x:f>(A408-AVERAGE($A$2:$A$650))^2</x:f>
        <x:v>1.1968157720423265</x:v>
      </x:c>
    </x:row>
    <x:row r="409">
      <x:c r="A409" s="36" t="str">
        <x:v>12</x:v>
      </x:c>
      <x:c r="B409" s="36" t="str">
        <x:v>9</x:v>
      </x:c>
      <x:c r="C409" s="36" t="str">
        <x:v>12</x:v>
      </x:c>
      <x:c r="D409" s="36" t="str">
        <x:v>3</x:v>
      </x:c>
      <x:c r="E409" s="36" t="str">
        <x:v>2</x:v>
      </x:c>
      <x:c r="F409" s="36" t="str">
        <x:v>0</x:v>
      </x:c>
      <x:c r="G409" s="36" t="str">
        <x:v>21</x:v>
      </x:c>
      <x:c r="H409" s="36" t="str">
        <x:v>4</x:v>
      </x:c>
      <x:c r="I409" s="36" t="str">
        <x:v>4</x:v>
      </x:c>
      <x:c r="J409" s="36" t="str">
        <x:v>GP</x:v>
      </x:c>
      <x:c r="K409" s="36" t="str">
        <x:v>F</x:v>
      </x:c>
      <x:c r="L409" s="36" t="str">
        <x:v>U</x:v>
      </x:c>
      <x:c r="M409" s="36" t="str">
        <x:v>yes</x:v>
      </x:c>
      <x:c r="N409" s="36" t="n">
        <x:f>IF($J409="MS",1,0)</x:f>
        <x:v>0</x:v>
      </x:c>
      <x:c r="O409" s="36" t="n">
        <x:f>IF($K409="M",1,0)</x:f>
        <x:v>0</x:v>
      </x:c>
      <x:c r="P409" s="36" t="n">
        <x:f>IF($L409="U",1,0)</x:f>
        <x:v>1</x:v>
      </x:c>
      <x:c r="Q409" s="36" t="n">
        <x:f>IF($M409="yes",1,0)</x:f>
        <x:v>1</x:v>
      </x:c>
      <x:c r="R409" s="36" t="n">
        <x:f>'Coefficients'!$B$2+B409*'Coefficients'!$B$7+C409*'Coefficients'!$B$8+D409*'Coefficients'!$B$9+E409*'Coefficients'!$B$10+F409*'Coefficients'!$B$11+G409*'Coefficients'!$B$12+H409*'Coefficients'!$B$13+I409*'Coefficients'!$B$14+N409*'Coefficients'!$B$3+O409*'Coefficients'!$B$4+P409*'Coefficients'!$B$5+Q409*'Coefficients'!$B$6</x:f>
        <x:v>11.850431028051378</x:v>
      </x:c>
      <x:c r="S409" s="36" t="n">
        <x:f>A409-R409</x:f>
        <x:v>0.1495689719486215</x:v>
      </x:c>
      <x:c r="T409" s="36" t="n">
        <x:f>S409^2</x:f>
        <x:v>0.022370877369767526</x:v>
      </x:c>
      <x:c r="U409" s="36" t="n">
        <x:f>ABS(S409)</x:f>
        <x:v>0.1495689719486215</x:v>
      </x:c>
      <x:c r="V409" s="36" t="n">
        <x:f>(A409-AVERAGE($A$2:$A$650))^2</x:f>
        <x:v>0.008834262026918263</x:v>
      </x:c>
    </x:row>
    <x:row r="410">
      <x:c r="A410" s="36" t="str">
        <x:v>12</x:v>
      </x:c>
      <x:c r="B410" s="36" t="str">
        <x:v>9</x:v>
      </x:c>
      <x:c r="C410" s="36" t="str">
        <x:v>11</x:v>
      </x:c>
      <x:c r="D410" s="36" t="str">
        <x:v>2</x:v>
      </x:c>
      <x:c r="E410" s="36" t="str">
        <x:v>0</x:v>
      </x:c>
      <x:c r="F410" s="36" t="str">
        <x:v>11</x:v>
      </x:c>
      <x:c r="G410" s="36" t="str">
        <x:v>18</x:v>
      </x:c>
      <x:c r="H410" s="36" t="str">
        <x:v>2</x:v>
      </x:c>
      <x:c r="I410" s="36" t="str">
        <x:v>2</x:v>
      </x:c>
      <x:c r="J410" s="36" t="str">
        <x:v>GP</x:v>
      </x:c>
      <x:c r="K410" s="36" t="str">
        <x:v>M</x:v>
      </x:c>
      <x:c r="L410" s="36" t="str">
        <x:v>U</x:v>
      </x:c>
      <x:c r="M410" s="36" t="str">
        <x:v>no</x:v>
      </x:c>
      <x:c r="N410" s="36" t="n">
        <x:f>IF($J410="MS",1,0)</x:f>
        <x:v>0</x:v>
      </x:c>
      <x:c r="O410" s="36" t="n">
        <x:f>IF($K410="M",1,0)</x:f>
        <x:v>1</x:v>
      </x:c>
      <x:c r="P410" s="36" t="n">
        <x:f>IF($L410="U",1,0)</x:f>
        <x:v>1</x:v>
      </x:c>
      <x:c r="Q410" s="36" t="n">
        <x:f>IF($M410="yes",1,0)</x:f>
        <x:v>0</x:v>
      </x:c>
      <x:c r="R410" s="36" t="n">
        <x:f>'Coefficients'!$B$2+B410*'Coefficients'!$B$7+C410*'Coefficients'!$B$8+D410*'Coefficients'!$B$9+E410*'Coefficients'!$B$10+F410*'Coefficients'!$B$11+G410*'Coefficients'!$B$12+H410*'Coefficients'!$B$13+I410*'Coefficients'!$B$14+N410*'Coefficients'!$B$3+O410*'Coefficients'!$B$4+P410*'Coefficients'!$B$5+Q410*'Coefficients'!$B$6</x:f>
        <x:v>11.152334204456249</x:v>
      </x:c>
      <x:c r="S410" s="36" t="n">
        <x:f>A410-R410</x:f>
        <x:v>0.847665795543751</x:v>
      </x:c>
      <x:c r="T410" s="36" t="n">
        <x:f>S410^2</x:f>
        <x:v>0.7185373009348203</x:v>
      </x:c>
      <x:c r="U410" s="36" t="n">
        <x:f>ABS(S410)</x:f>
        <x:v>0.847665795543751</x:v>
      </x:c>
      <x:c r="V410" s="36" t="n">
        <x:f>(A410-AVERAGE($A$2:$A$650))^2</x:f>
        <x:v>0.008834262026918263</x:v>
      </x:c>
    </x:row>
    <x:row r="411">
      <x:c r="A411" s="36" t="str">
        <x:v>15</x:v>
      </x:c>
      <x:c r="B411" s="36" t="str">
        <x:v>13</x:v>
      </x:c>
      <x:c r="C411" s="36" t="str">
        <x:v>14</x:v>
      </x:c>
      <x:c r="D411" s="36" t="str">
        <x:v>2</x:v>
      </x:c>
      <x:c r="E411" s="36" t="str">
        <x:v>0</x:v>
      </x:c>
      <x:c r="F411" s="36" t="str">
        <x:v>9</x:v>
      </x:c>
      <x:c r="G411" s="36" t="str">
        <x:v>18</x:v>
      </x:c>
      <x:c r="H411" s="36" t="str">
        <x:v>3</x:v>
      </x:c>
      <x:c r="I411" s="36" t="str">
        <x:v>4</x:v>
      </x:c>
      <x:c r="J411" s="36" t="str">
        <x:v>GP</x:v>
      </x:c>
      <x:c r="K411" s="36" t="str">
        <x:v>M</x:v>
      </x:c>
      <x:c r="L411" s="36" t="str">
        <x:v>U</x:v>
      </x:c>
      <x:c r="M411" s="36" t="str">
        <x:v>yes</x:v>
      </x:c>
      <x:c r="N411" s="36" t="n">
        <x:f>IF($J411="MS",1,0)</x:f>
        <x:v>0</x:v>
      </x:c>
      <x:c r="O411" s="36" t="n">
        <x:f>IF($K411="M",1,0)</x:f>
        <x:v>1</x:v>
      </x:c>
      <x:c r="P411" s="36" t="n">
        <x:f>IF($L411="U",1,0)</x:f>
        <x:v>1</x:v>
      </x:c>
      <x:c r="Q411" s="36" t="n">
        <x:f>IF($M411="yes",1,0)</x:f>
        <x:v>1</x:v>
      </x:c>
      <x:c r="R411" s="36" t="n">
        <x:f>'Coefficients'!$B$2+B411*'Coefficients'!$B$7+C411*'Coefficients'!$B$8+D411*'Coefficients'!$B$9+E411*'Coefficients'!$B$10+F411*'Coefficients'!$B$11+G411*'Coefficients'!$B$12+H411*'Coefficients'!$B$13+I411*'Coefficients'!$B$14+N411*'Coefficients'!$B$3+O411*'Coefficients'!$B$4+P411*'Coefficients'!$B$5+Q411*'Coefficients'!$B$6</x:f>
        <x:v>14.446233569165415</x:v>
      </x:c>
      <x:c r="S411" s="36" t="n">
        <x:f>A411-R411</x:f>
        <x:v>0.5537664308345853</x:v>
      </x:c>
      <x:c r="T411" s="36" t="n">
        <x:f>S411^2</x:f>
        <x:v>0.30665725991927556</x:v>
      </x:c>
      <x:c r="U411" s="36" t="n">
        <x:f>ABS(S411)</x:f>
        <x:v>0.5537664308345853</x:v>
      </x:c>
      <x:c r="V411" s="36" t="n">
        <x:f>(A411-AVERAGE($A$2:$A$650))^2</x:f>
        <x:v>9.572778792073143</x:v>
      </x:c>
    </x:row>
    <x:row r="412">
      <x:c r="A412" s="36" t="str">
        <x:v>17</x:v>
      </x:c>
      <x:c r="B412" s="36" t="str">
        <x:v>13</x:v>
      </x:c>
      <x:c r="C412" s="36" t="str">
        <x:v>17</x:v>
      </x:c>
      <x:c r="D412" s="36" t="str">
        <x:v>2</x:v>
      </x:c>
      <x:c r="E412" s="36" t="str">
        <x:v>0</x:v>
      </x:c>
      <x:c r="F412" s="36" t="str">
        <x:v>0</x:v>
      </x:c>
      <x:c r="G412" s="36" t="str">
        <x:v>17</x:v>
      </x:c>
      <x:c r="H412" s="36" t="str">
        <x:v>2</x:v>
      </x:c>
      <x:c r="I412" s="36" t="str">
        <x:v>2</x:v>
      </x:c>
      <x:c r="J412" s="36" t="str">
        <x:v>GP</x:v>
      </x:c>
      <x:c r="K412" s="36" t="str">
        <x:v>F</x:v>
      </x:c>
      <x:c r="L412" s="36" t="str">
        <x:v>U</x:v>
      </x:c>
      <x:c r="M412" s="36" t="str">
        <x:v>yes</x:v>
      </x:c>
      <x:c r="N412" s="36" t="n">
        <x:f>IF($J412="MS",1,0)</x:f>
        <x:v>0</x:v>
      </x:c>
      <x:c r="O412" s="36" t="n">
        <x:f>IF($K412="M",1,0)</x:f>
        <x:v>0</x:v>
      </x:c>
      <x:c r="P412" s="36" t="n">
        <x:f>IF($L412="U",1,0)</x:f>
        <x:v>1</x:v>
      </x:c>
      <x:c r="Q412" s="36" t="n">
        <x:f>IF($M412="yes",1,0)</x:f>
        <x:v>1</x:v>
      </x:c>
      <x:c r="R412" s="36" t="n">
        <x:f>'Coefficients'!$B$2+B412*'Coefficients'!$B$7+C412*'Coefficients'!$B$8+D412*'Coefficients'!$B$9+E412*'Coefficients'!$B$10+F412*'Coefficients'!$B$11+G412*'Coefficients'!$B$12+H412*'Coefficients'!$B$13+I412*'Coefficients'!$B$14+N412*'Coefficients'!$B$3+O412*'Coefficients'!$B$4+P412*'Coefficients'!$B$5+Q412*'Coefficients'!$B$6</x:f>
        <x:v>17.097328588768683</x:v>
      </x:c>
      <x:c r="S412" s="36" t="n">
        <x:f>A412-R412</x:f>
        <x:v>-0.09732858876868278</x:v>
      </x:c>
      <x:c r="T412" s="36" t="n">
        <x:f>S412^2</x:f>
        <x:v>0.009472854191703363</x:v>
      </x:c>
      <x:c r="U412" s="36" t="n">
        <x:f>ABS(S412)</x:f>
        <x:v>0.09732858876868278</x:v>
      </x:c>
      <x:c r="V412" s="36" t="n">
        <x:f>(A412-AVERAGE($A$2:$A$650))^2</x:f>
        <x:v>25.94874181210396</x:v>
      </x:c>
    </x:row>
    <x:row r="413">
      <x:c r="A413" s="36" t="str">
        <x:v>15</x:v>
      </x:c>
      <x:c r="B413" s="36" t="str">
        <x:v>12</x:v>
      </x:c>
      <x:c r="C413" s="36" t="str">
        <x:v>15</x:v>
      </x:c>
      <x:c r="D413" s="36" t="str">
        <x:v>3</x:v>
      </x:c>
      <x:c r="E413" s="36" t="str">
        <x:v>0</x:v>
      </x:c>
      <x:c r="F413" s="36" t="str">
        <x:v>2</x:v>
      </x:c>
      <x:c r="G413" s="36" t="str">
        <x:v>17</x:v>
      </x:c>
      <x:c r="H413" s="36" t="str">
        <x:v>4</x:v>
      </x:c>
      <x:c r="I413" s="36" t="str">
        <x:v>4</x:v>
      </x:c>
      <x:c r="J413" s="36" t="str">
        <x:v>GP</x:v>
      </x:c>
      <x:c r="K413" s="36" t="str">
        <x:v>M</x:v>
      </x:c>
      <x:c r="L413" s="36" t="str">
        <x:v>U</x:v>
      </x:c>
      <x:c r="M413" s="36" t="str">
        <x:v>yes</x:v>
      </x:c>
      <x:c r="N413" s="36" t="n">
        <x:f>IF($J413="MS",1,0)</x:f>
        <x:v>0</x:v>
      </x:c>
      <x:c r="O413" s="36" t="n">
        <x:f>IF($K413="M",1,0)</x:f>
        <x:v>1</x:v>
      </x:c>
      <x:c r="P413" s="36" t="n">
        <x:f>IF($L413="U",1,0)</x:f>
        <x:v>1</x:v>
      </x:c>
      <x:c r="Q413" s="36" t="n">
        <x:f>IF($M413="yes",1,0)</x:f>
        <x:v>1</x:v>
      </x:c>
      <x:c r="R413" s="36" t="n">
        <x:f>'Coefficients'!$B$2+B413*'Coefficients'!$B$7+C413*'Coefficients'!$B$8+D413*'Coefficients'!$B$9+E413*'Coefficients'!$B$10+F413*'Coefficients'!$B$11+G413*'Coefficients'!$B$12+H413*'Coefficients'!$B$13+I413*'Coefficients'!$B$14+N413*'Coefficients'!$B$3+O413*'Coefficients'!$B$4+P413*'Coefficients'!$B$5+Q413*'Coefficients'!$B$6</x:f>
        <x:v>15.040801253069912</x:v>
      </x:c>
      <x:c r="S413" s="36" t="n">
        <x:f>A413-R413</x:f>
        <x:v>-0.04080125306991178</x:v>
      </x:c>
      <x:c r="T413" s="36" t="n">
        <x:f>S413^2</x:f>
        <x:v>0.0016647422520749855</x:v>
      </x:c>
      <x:c r="U413" s="36" t="n">
        <x:f>ABS(S413)</x:f>
        <x:v>0.04080125306991178</x:v>
      </x:c>
      <x:c r="V413" s="36" t="n">
        <x:f>(A413-AVERAGE($A$2:$A$650))^2</x:f>
        <x:v>9.572778792073143</x:v>
      </x:c>
    </x:row>
    <x:row r="414">
      <x:c r="A414" s="36" t="str">
        <x:v>17</x:v>
      </x:c>
      <x:c r="B414" s="36" t="str">
        <x:v>14</x:v>
      </x:c>
      <x:c r="C414" s="36" t="str">
        <x:v>17</x:v>
      </x:c>
      <x:c r="D414" s="36" t="str">
        <x:v>2</x:v>
      </x:c>
      <x:c r="E414" s="36" t="str">
        <x:v>0</x:v>
      </x:c>
      <x:c r="F414" s="36" t="str">
        <x:v>0</x:v>
      </x:c>
      <x:c r="G414" s="36" t="str">
        <x:v>18</x:v>
      </x:c>
      <x:c r="H414" s="36" t="str">
        <x:v>4</x:v>
      </x:c>
      <x:c r="I414" s="36" t="str">
        <x:v>2</x:v>
      </x:c>
      <x:c r="J414" s="36" t="str">
        <x:v>GP</x:v>
      </x:c>
      <x:c r="K414" s="36" t="str">
        <x:v>F</x:v>
      </x:c>
      <x:c r="L414" s="36" t="str">
        <x:v>U</x:v>
      </x:c>
      <x:c r="M414" s="36" t="str">
        <x:v>yes</x:v>
      </x:c>
      <x:c r="N414" s="36" t="n">
        <x:f>IF($J414="MS",1,0)</x:f>
        <x:v>0</x:v>
      </x:c>
      <x:c r="O414" s="36" t="n">
        <x:f>IF($K414="M",1,0)</x:f>
        <x:v>0</x:v>
      </x:c>
      <x:c r="P414" s="36" t="n">
        <x:f>IF($L414="U",1,0)</x:f>
        <x:v>1</x:v>
      </x:c>
      <x:c r="Q414" s="36" t="n">
        <x:f>IF($M414="yes",1,0)</x:f>
        <x:v>1</x:v>
      </x:c>
      <x:c r="R414" s="36" t="n">
        <x:f>'Coefficients'!$B$2+B414*'Coefficients'!$B$7+C414*'Coefficients'!$B$8+D414*'Coefficients'!$B$9+E414*'Coefficients'!$B$10+F414*'Coefficients'!$B$11+G414*'Coefficients'!$B$12+H414*'Coefficients'!$B$13+I414*'Coefficients'!$B$14+N414*'Coefficients'!$B$3+O414*'Coefficients'!$B$4+P414*'Coefficients'!$B$5+Q414*'Coefficients'!$B$6</x:f>
        <x:v>17.152497167783093</x:v>
      </x:c>
      <x:c r="S414" s="36" t="n">
        <x:f>A414-R414</x:f>
        <x:v>-0.15249716778309264</x:v>
      </x:c>
      <x:c r="T414" s="36" t="n">
        <x:f>S414^2</x:f>
        <x:v>0.023255386181864707</x:v>
      </x:c>
      <x:c r="U414" s="36" t="n">
        <x:f>ABS(S414)</x:f>
        <x:v>0.15249716778309264</x:v>
      </x:c>
      <x:c r="V414" s="36" t="n">
        <x:f>(A414-AVERAGE($A$2:$A$650))^2</x:f>
        <x:v>25.94874181210396</x:v>
      </x:c>
    </x:row>
    <x:row r="415">
      <x:c r="A415" s="36" t="str">
        <x:v>10</x:v>
      </x:c>
      <x:c r="B415" s="36" t="str">
        <x:v>9</x:v>
      </x:c>
      <x:c r="C415" s="36" t="str">
        <x:v>10</x:v>
      </x:c>
      <x:c r="D415" s="36" t="str">
        <x:v>2</x:v>
      </x:c>
      <x:c r="E415" s="36" t="str">
        <x:v>2</x:v>
      </x:c>
      <x:c r="F415" s="36" t="str">
        <x:v>21</x:v>
      </x:c>
      <x:c r="G415" s="36" t="str">
        <x:v>21</x:v>
      </x:c>
      <x:c r="H415" s="36" t="str">
        <x:v>1</x:v>
      </x:c>
      <x:c r="I415" s="36" t="str">
        <x:v>1</x:v>
      </x:c>
      <x:c r="J415" s="36" t="str">
        <x:v>GP</x:v>
      </x:c>
      <x:c r="K415" s="36" t="str">
        <x:v>M</x:v>
      </x:c>
      <x:c r="L415" s="36" t="str">
        <x:v>R</x:v>
      </x:c>
      <x:c r="M415" s="36" t="str">
        <x:v>no</x:v>
      </x:c>
      <x:c r="N415" s="36" t="n">
        <x:f>IF($J415="MS",1,0)</x:f>
        <x:v>0</x:v>
      </x:c>
      <x:c r="O415" s="36" t="n">
        <x:f>IF($K415="M",1,0)</x:f>
        <x:v>1</x:v>
      </x:c>
      <x:c r="P415" s="36" t="n">
        <x:f>IF($L415="U",1,0)</x:f>
        <x:v>0</x:v>
      </x:c>
      <x:c r="Q415" s="36" t="n">
        <x:f>IF($M415="yes",1,0)</x:f>
        <x:v>0</x:v>
      </x:c>
      <x:c r="R415" s="36" t="n">
        <x:f>'Coefficients'!$B$2+B415*'Coefficients'!$B$7+C415*'Coefficients'!$B$8+D415*'Coefficients'!$B$9+E415*'Coefficients'!$B$10+F415*'Coefficients'!$B$11+G415*'Coefficients'!$B$12+H415*'Coefficients'!$B$13+I415*'Coefficients'!$B$14+N415*'Coefficients'!$B$3+O415*'Coefficients'!$B$4+P415*'Coefficients'!$B$5+Q415*'Coefficients'!$B$6</x:f>
        <x:v>10.040973807468367</x:v>
      </x:c>
      <x:c r="S415" s="36" t="n">
        <x:f>A415-R415</x:f>
        <x:v>-0.040973807468366985</x:v>
      </x:c>
      <x:c r="T415" s="36" t="n">
        <x:f>S415^2</x:f>
        <x:v>0.0016788528984548062</x:v>
      </x:c>
      <x:c r="U415" s="36" t="n">
        <x:f>ABS(S415)</x:f>
        <x:v>0.040973807468366985</x:v>
      </x:c>
      <x:c r="V415" s="36" t="n">
        <x:f>(A415-AVERAGE($A$2:$A$650))^2</x:f>
        <x:v>3.6328712419961016</x:v>
      </x:c>
    </x:row>
    <x:row r="416">
      <x:c r="A416" s="36" t="str">
        <x:v>15</x:v>
      </x:c>
      <x:c r="B416" s="36" t="str">
        <x:v>11</x:v>
      </x:c>
      <x:c r="C416" s="36" t="str">
        <x:v>15</x:v>
      </x:c>
      <x:c r="D416" s="36" t="str">
        <x:v>3</x:v>
      </x:c>
      <x:c r="E416" s="36" t="str">
        <x:v>0</x:v>
      </x:c>
      <x:c r="F416" s="36" t="str">
        <x:v>8</x:v>
      </x:c>
      <x:c r="G416" s="36" t="str">
        <x:v>20</x:v>
      </x:c>
      <x:c r="H416" s="36" t="str">
        <x:v>1</x:v>
      </x:c>
      <x:c r="I416" s="36" t="str">
        <x:v>1</x:v>
      </x:c>
      <x:c r="J416" s="36" t="str">
        <x:v>GP</x:v>
      </x:c>
      <x:c r="K416" s="36" t="str">
        <x:v>F</x:v>
      </x:c>
      <x:c r="L416" s="36" t="str">
        <x:v>R</x:v>
      </x:c>
      <x:c r="M416" s="36" t="str">
        <x:v>yes</x:v>
      </x:c>
      <x:c r="N416" s="36" t="n">
        <x:f>IF($J416="MS",1,0)</x:f>
        <x:v>0</x:v>
      </x:c>
      <x:c r="O416" s="36" t="n">
        <x:f>IF($K416="M",1,0)</x:f>
        <x:v>0</x:v>
      </x:c>
      <x:c r="P416" s="36" t="n">
        <x:f>IF($L416="U",1,0)</x:f>
        <x:v>0</x:v>
      </x:c>
      <x:c r="Q416" s="36" t="n">
        <x:f>IF($M416="yes",1,0)</x:f>
        <x:v>1</x:v>
      </x:c>
      <x:c r="R416" s="36" t="n">
        <x:f>'Coefficients'!$B$2+B416*'Coefficients'!$B$7+C416*'Coefficients'!$B$8+D416*'Coefficients'!$B$9+E416*'Coefficients'!$B$10+F416*'Coefficients'!$B$11+G416*'Coefficients'!$B$12+H416*'Coefficients'!$B$13+I416*'Coefficients'!$B$14+N416*'Coefficients'!$B$3+O416*'Coefficients'!$B$4+P416*'Coefficients'!$B$5+Q416*'Coefficients'!$B$6</x:f>
        <x:v>15.30205642709163</x:v>
      </x:c>
      <x:c r="S416" s="36" t="n">
        <x:f>A416-R416</x:f>
        <x:v>-0.30205642709162994</x:v>
      </x:c>
      <x:c r="T416" s="36" t="n">
        <x:f>S416^2</x:f>
        <x:v>0.09123808514736116</x:v>
      </x:c>
      <x:c r="U416" s="36" t="n">
        <x:f>ABS(S416)</x:f>
        <x:v>0.30205642709162994</x:v>
      </x:c>
      <x:c r="V416" s="36" t="n">
        <x:f>(A416-AVERAGE($A$2:$A$650))^2</x:f>
        <x:v>9.572778792073143</x:v>
      </x:c>
    </x:row>
    <x:row r="417">
      <x:c r="A417" s="36" t="str">
        <x:v>11</x:v>
      </x:c>
      <x:c r="B417" s="36" t="str">
        <x:v>9</x:v>
      </x:c>
      <x:c r="C417" s="36" t="str">
        <x:v>10</x:v>
      </x:c>
      <x:c r="D417" s="36" t="str">
        <x:v>1</x:v>
      </x:c>
      <x:c r="E417" s="36" t="str">
        <x:v>1</x:v>
      </x:c>
      <x:c r="F417" s="36" t="str">
        <x:v>5</x:v>
      </x:c>
      <x:c r="G417" s="36" t="str">
        <x:v>19</x:v>
      </x:c>
      <x:c r="H417" s="36" t="str">
        <x:v>4</x:v>
      </x:c>
      <x:c r="I417" s="36" t="str">
        <x:v>4</x:v>
      </x:c>
      <x:c r="J417" s="36" t="str">
        <x:v>GP</x:v>
      </x:c>
      <x:c r="K417" s="36" t="str">
        <x:v>F</x:v>
      </x:c>
      <x:c r="L417" s="36" t="str">
        <x:v>U</x:v>
      </x:c>
      <x:c r="M417" s="36" t="str">
        <x:v>yes</x:v>
      </x:c>
      <x:c r="N417" s="36" t="n">
        <x:f>IF($J417="MS",1,0)</x:f>
        <x:v>0</x:v>
      </x:c>
      <x:c r="O417" s="36" t="n">
        <x:f>IF($K417="M",1,0)</x:f>
        <x:v>0</x:v>
      </x:c>
      <x:c r="P417" s="36" t="n">
        <x:f>IF($L417="U",1,0)</x:f>
        <x:v>1</x:v>
      </x:c>
      <x:c r="Q417" s="36" t="n">
        <x:f>IF($M417="yes",1,0)</x:f>
        <x:v>1</x:v>
      </x:c>
      <x:c r="R417" s="36" t="n">
        <x:f>'Coefficients'!$B$2+B417*'Coefficients'!$B$7+C417*'Coefficients'!$B$8+D417*'Coefficients'!$B$9+E417*'Coefficients'!$B$10+F417*'Coefficients'!$B$11+G417*'Coefficients'!$B$12+H417*'Coefficients'!$B$13+I417*'Coefficients'!$B$14+N417*'Coefficients'!$B$3+O417*'Coefficients'!$B$4+P417*'Coefficients'!$B$5+Q417*'Coefficients'!$B$6</x:f>
        <x:v>10.221816851743682</x:v>
      </x:c>
      <x:c r="S417" s="36" t="n">
        <x:f>A417-R417</x:f>
        <x:v>0.7781831482563177</x:v>
      </x:c>
      <x:c r="T417" s="36" t="n">
        <x:f>S417^2</x:f>
        <x:v>0.6055690122301142</x:v>
      </x:c>
      <x:c r="U417" s="36" t="n">
        <x:f>ABS(S417)</x:f>
        <x:v>0.7781831482563177</x:v>
      </x:c>
      <x:c r="V417" s="36" t="n">
        <x:f>(A417-AVERAGE($A$2:$A$650))^2</x:f>
        <x:v>0.82085275201151</x:v>
      </x:c>
    </x:row>
    <x:row r="418">
      <x:c r="A418" s="36" t="str">
        <x:v>18</x:v>
      </x:c>
      <x:c r="B418" s="36" t="str">
        <x:v>16</x:v>
      </x:c>
      <x:c r="C418" s="36" t="str">
        <x:v>18</x:v>
      </x:c>
      <x:c r="D418" s="36" t="str">
        <x:v>2</x:v>
      </x:c>
      <x:c r="E418" s="36" t="str">
        <x:v>0</x:v>
      </x:c>
      <x:c r="F418" s="36" t="str">
        <x:v>10</x:v>
      </x:c>
      <x:c r="G418" s="36" t="str">
        <x:v>17</x:v>
      </x:c>
      <x:c r="H418" s="36" t="str">
        <x:v>3</x:v>
      </x:c>
      <x:c r="I418" s="36" t="str">
        <x:v>2</x:v>
      </x:c>
      <x:c r="J418" s="36" t="str">
        <x:v>GP</x:v>
      </x:c>
      <x:c r="K418" s="36" t="str">
        <x:v>M</x:v>
      </x:c>
      <x:c r="L418" s="36" t="str">
        <x:v>U</x:v>
      </x:c>
      <x:c r="M418" s="36" t="str">
        <x:v>yes</x:v>
      </x:c>
      <x:c r="N418" s="36" t="n">
        <x:f>IF($J418="MS",1,0)</x:f>
        <x:v>0</x:v>
      </x:c>
      <x:c r="O418" s="36" t="n">
        <x:f>IF($K418="M",1,0)</x:f>
        <x:v>1</x:v>
      </x:c>
      <x:c r="P418" s="36" t="n">
        <x:f>IF($L418="U",1,0)</x:f>
        <x:v>1</x:v>
      </x:c>
      <x:c r="Q418" s="36" t="n">
        <x:f>IF($M418="yes",1,0)</x:f>
        <x:v>1</x:v>
      </x:c>
      <x:c r="R418" s="36" t="n">
        <x:f>'Coefficients'!$B$2+B418*'Coefficients'!$B$7+C418*'Coefficients'!$B$8+D418*'Coefficients'!$B$9+E418*'Coefficients'!$B$10+F418*'Coefficients'!$B$11+G418*'Coefficients'!$B$12+H418*'Coefficients'!$B$13+I418*'Coefficients'!$B$14+N418*'Coefficients'!$B$3+O418*'Coefficients'!$B$4+P418*'Coefficients'!$B$5+Q418*'Coefficients'!$B$6</x:f>
        <x:v>18.30958446484754</x:v>
      </x:c>
      <x:c r="S418" s="36" t="n">
        <x:f>A418-R418</x:f>
        <x:v>-0.3095844648475392</x:v>
      </x:c>
      <x:c r="T418" s="36" t="n">
        <x:f>S418^2</x:f>
        <x:v>0.09584254087493724</x:v>
      </x:c>
      <x:c r="U418" s="36" t="n">
        <x:f>ABS(S418)</x:f>
        <x:v>0.3095844648475392</x:v>
      </x:c>
      <x:c r="V418" s="36" t="n">
        <x:f>(A418-AVERAGE($A$2:$A$650))^2</x:f>
        <x:v>37.136723322119366</x:v>
      </x:c>
    </x:row>
    <x:row r="419">
      <x:c r="A419" s="36" t="str">
        <x:v>17</x:v>
      </x:c>
      <x:c r="B419" s="36" t="str">
        <x:v>14</x:v>
      </x:c>
      <x:c r="C419" s="36" t="str">
        <x:v>17</x:v>
      </x:c>
      <x:c r="D419" s="36" t="str">
        <x:v>3</x:v>
      </x:c>
      <x:c r="E419" s="36" t="str">
        <x:v>0</x:v>
      </x:c>
      <x:c r="F419" s="36" t="str">
        <x:v>5</x:v>
      </x:c>
      <x:c r="G419" s="36" t="str">
        <x:v>18</x:v>
      </x:c>
      <x:c r="H419" s="36" t="str">
        <x:v>3</x:v>
      </x:c>
      <x:c r="I419" s="36" t="str">
        <x:v>2</x:v>
      </x:c>
      <x:c r="J419" s="36" t="str">
        <x:v>GP</x:v>
      </x:c>
      <x:c r="K419" s="36" t="str">
        <x:v>F</x:v>
      </x:c>
      <x:c r="L419" s="36" t="str">
        <x:v>U</x:v>
      </x:c>
      <x:c r="M419" s="36" t="str">
        <x:v>yes</x:v>
      </x:c>
      <x:c r="N419" s="36" t="n">
        <x:f>IF($J419="MS",1,0)</x:f>
        <x:v>0</x:v>
      </x:c>
      <x:c r="O419" s="36" t="n">
        <x:f>IF($K419="M",1,0)</x:f>
        <x:v>0</x:v>
      </x:c>
      <x:c r="P419" s="36" t="n">
        <x:f>IF($L419="U",1,0)</x:f>
        <x:v>1</x:v>
      </x:c>
      <x:c r="Q419" s="36" t="n">
        <x:f>IF($M419="yes",1,0)</x:f>
        <x:v>1</x:v>
      </x:c>
      <x:c r="R419" s="36" t="n">
        <x:f>'Coefficients'!$B$2+B419*'Coefficients'!$B$7+C419*'Coefficients'!$B$8+D419*'Coefficients'!$B$9+E419*'Coefficients'!$B$10+F419*'Coefficients'!$B$11+G419*'Coefficients'!$B$12+H419*'Coefficients'!$B$13+I419*'Coefficients'!$B$14+N419*'Coefficients'!$B$3+O419*'Coefficients'!$B$4+P419*'Coefficients'!$B$5+Q419*'Coefficients'!$B$6</x:f>
        <x:v>17.35528497917631</x:v>
      </x:c>
      <x:c r="S419" s="36" t="n">
        <x:f>A419-R419</x:f>
        <x:v>-0.35528497917631086</x:v>
      </x:c>
      <x:c r="T419" s="36" t="n">
        <x:f>S419^2</x:f>
        <x:v>0.12622741642831165</x:v>
      </x:c>
      <x:c r="U419" s="36" t="n">
        <x:f>ABS(S419)</x:f>
        <x:v>0.35528497917631086</x:v>
      </x:c>
      <x:c r="V419" s="36" t="n">
        <x:f>(A419-AVERAGE($A$2:$A$650))^2</x:f>
        <x:v>25.94874181210396</x:v>
      </x:c>
    </x:row>
    <x:row r="420">
      <x:c r="A420" s="36" t="str">
        <x:v>14</x:v>
      </x:c>
      <x:c r="B420" s="36" t="str">
        <x:v>13</x:v>
      </x:c>
      <x:c r="C420" s="36" t="str">
        <x:v>14</x:v>
      </x:c>
      <x:c r="D420" s="36" t="str">
        <x:v>1</x:v>
      </x:c>
      <x:c r="E420" s="36" t="str">
        <x:v>0</x:v>
      </x:c>
      <x:c r="F420" s="36" t="str">
        <x:v>13</x:v>
      </x:c>
      <x:c r="G420" s="36" t="str">
        <x:v>18</x:v>
      </x:c>
      <x:c r="H420" s="36" t="str">
        <x:v>2</x:v>
      </x:c>
      <x:c r="I420" s="36" t="str">
        <x:v>3</x:v>
      </x:c>
      <x:c r="J420" s="36" t="str">
        <x:v>GP</x:v>
      </x:c>
      <x:c r="K420" s="36" t="str">
        <x:v>M</x:v>
      </x:c>
      <x:c r="L420" s="36" t="str">
        <x:v>R</x:v>
      </x:c>
      <x:c r="M420" s="36" t="str">
        <x:v>yes</x:v>
      </x:c>
      <x:c r="N420" s="36" t="n">
        <x:f>IF($J420="MS",1,0)</x:f>
        <x:v>0</x:v>
      </x:c>
      <x:c r="O420" s="36" t="n">
        <x:f>IF($K420="M",1,0)</x:f>
        <x:v>1</x:v>
      </x:c>
      <x:c r="P420" s="36" t="n">
        <x:f>IF($L420="U",1,0)</x:f>
        <x:v>0</x:v>
      </x:c>
      <x:c r="Q420" s="36" t="n">
        <x:f>IF($M420="yes",1,0)</x:f>
        <x:v>1</x:v>
      </x:c>
      <x:c r="R420" s="36" t="n">
        <x:f>'Coefficients'!$B$2+B420*'Coefficients'!$B$7+C420*'Coefficients'!$B$8+D420*'Coefficients'!$B$9+E420*'Coefficients'!$B$10+F420*'Coefficients'!$B$11+G420*'Coefficients'!$B$12+H420*'Coefficients'!$B$13+I420*'Coefficients'!$B$14+N420*'Coefficients'!$B$3+O420*'Coefficients'!$B$4+P420*'Coefficients'!$B$5+Q420*'Coefficients'!$B$6</x:f>
        <x:v>14.389204981187065</x:v>
      </x:c>
      <x:c r="S420" s="36" t="n">
        <x:f>A420-R420</x:f>
        <x:v>-0.38920498118706526</x:v>
      </x:c>
      <x:c r="T420" s="36" t="n">
        <x:f>S420^2</x:f>
        <x:v>0.15148051738082383</x:v>
      </x:c>
      <x:c r="U420" s="36" t="n">
        <x:f>ABS(S420)</x:f>
        <x:v>0.38920498118706526</x:v>
      </x:c>
      <x:c r="V420" s="36" t="n">
        <x:f>(A420-AVERAGE($A$2:$A$650))^2</x:f>
        <x:v>4.384797282057735</x:v>
      </x:c>
    </x:row>
    <x:row r="421">
      <x:c r="A421" s="36" t="str">
        <x:v>11</x:v>
      </x:c>
      <x:c r="B421" s="36" t="str">
        <x:v>7</x:v>
      </x:c>
      <x:c r="C421" s="36" t="str">
        <x:v>11</x:v>
      </x:c>
      <x:c r="D421" s="36" t="str">
        <x:v>1</x:v>
      </x:c>
      <x:c r="E421" s="36" t="str">
        <x:v>0</x:v>
      </x:c>
      <x:c r="F421" s="36" t="str">
        <x:v>10</x:v>
      </x:c>
      <x:c r="G421" s="36" t="str">
        <x:v>19</x:v>
      </x:c>
      <x:c r="H421" s="36" t="str">
        <x:v>2</x:v>
      </x:c>
      <x:c r="I421" s="36" t="str">
        <x:v>1</x:v>
      </x:c>
      <x:c r="J421" s="36" t="str">
        <x:v>GP</x:v>
      </x:c>
      <x:c r="K421" s="36" t="str">
        <x:v>M</x:v>
      </x:c>
      <x:c r="L421" s="36" t="str">
        <x:v>U</x:v>
      </x:c>
      <x:c r="M421" s="36" t="str">
        <x:v>yes</x:v>
      </x:c>
      <x:c r="N421" s="36" t="n">
        <x:f>IF($J421="MS",1,0)</x:f>
        <x:v>0</x:v>
      </x:c>
      <x:c r="O421" s="36" t="n">
        <x:f>IF($K421="M",1,0)</x:f>
        <x:v>1</x:v>
      </x:c>
      <x:c r="P421" s="36" t="n">
        <x:f>IF($L421="U",1,0)</x:f>
        <x:v>1</x:v>
      </x:c>
      <x:c r="Q421" s="36" t="n">
        <x:f>IF($M421="yes",1,0)</x:f>
        <x:v>1</x:v>
      </x:c>
      <x:c r="R421" s="36" t="n">
        <x:f>'Coefficients'!$B$2+B421*'Coefficients'!$B$7+C421*'Coefficients'!$B$8+D421*'Coefficients'!$B$9+E421*'Coefficients'!$B$10+F421*'Coefficients'!$B$11+G421*'Coefficients'!$B$12+H421*'Coefficients'!$B$13+I421*'Coefficients'!$B$14+N421*'Coefficients'!$B$3+O421*'Coefficients'!$B$4+P421*'Coefficients'!$B$5+Q421*'Coefficients'!$B$6</x:f>
        <x:v>11.014182129125693</x:v>
      </x:c>
      <x:c r="S421" s="36" t="n">
        <x:f>A421-R421</x:f>
        <x:v>-0.014182129125693166</x:v>
      </x:c>
      <x:c r="T421" s="36" t="n">
        <x:f>S421^2</x:f>
        <x:v>0.0002011327865378344</x:v>
      </x:c>
      <x:c r="U421" s="36" t="n">
        <x:f>ABS(S421)</x:f>
        <x:v>0.014182129125693166</x:v>
      </x:c>
      <x:c r="V421" s="36" t="n">
        <x:f>(A421-AVERAGE($A$2:$A$650))^2</x:f>
        <x:v>0.82085275201151</x:v>
      </x:c>
    </x:row>
    <x:row r="422">
      <x:c r="A422" s="36" t="str">
        <x:v>17</x:v>
      </x:c>
      <x:c r="B422" s="36" t="str">
        <x:v>14</x:v>
      </x:c>
      <x:c r="C422" s="36" t="str">
        <x:v>17</x:v>
      </x:c>
      <x:c r="D422" s="36" t="str">
        <x:v>2</x:v>
      </x:c>
      <x:c r="E422" s="36" t="str">
        <x:v>0</x:v>
      </x:c>
      <x:c r="F422" s="36" t="str">
        <x:v>10</x:v>
      </x:c>
      <x:c r="G422" s="36" t="str">
        <x:v>18</x:v>
      </x:c>
      <x:c r="H422" s="36" t="str">
        <x:v>2</x:v>
      </x:c>
      <x:c r="I422" s="36" t="str">
        <x:v>2</x:v>
      </x:c>
      <x:c r="J422" s="36" t="str">
        <x:v>GP</x:v>
      </x:c>
      <x:c r="K422" s="36" t="str">
        <x:v>F</x:v>
      </x:c>
      <x:c r="L422" s="36" t="str">
        <x:v>U</x:v>
      </x:c>
      <x:c r="M422" s="36" t="str">
        <x:v>yes</x:v>
      </x:c>
      <x:c r="N422" s="36" t="n">
        <x:f>IF($J422="MS",1,0)</x:f>
        <x:v>0</x:v>
      </x:c>
      <x:c r="O422" s="36" t="n">
        <x:f>IF($K422="M",1,0)</x:f>
        <x:v>0</x:v>
      </x:c>
      <x:c r="P422" s="36" t="n">
        <x:f>IF($L422="U",1,0)</x:f>
        <x:v>1</x:v>
      </x:c>
      <x:c r="Q422" s="36" t="n">
        <x:f>IF($M422="yes",1,0)</x:f>
        <x:v>1</x:v>
      </x:c>
      <x:c r="R422" s="36" t="n">
        <x:f>'Coefficients'!$B$2+B422*'Coefficients'!$B$7+C422*'Coefficients'!$B$8+D422*'Coefficients'!$B$9+E422*'Coefficients'!$B$10+F422*'Coefficients'!$B$11+G422*'Coefficients'!$B$12+H422*'Coefficients'!$B$13+I422*'Coefficients'!$B$14+N422*'Coefficients'!$B$3+O422*'Coefficients'!$B$4+P422*'Coefficients'!$B$5+Q422*'Coefficients'!$B$6</x:f>
        <x:v>17.441245662370438</x:v>
      </x:c>
      <x:c r="S422" s="36" t="n">
        <x:f>A422-R422</x:f>
        <x:v>-0.44124566237043794</x:v>
      </x:c>
      <x:c r="T422" s="36" t="n">
        <x:f>S422^2</x:f>
        <x:v>0.1946977345607265</x:v>
      </x:c>
      <x:c r="U422" s="36" t="n">
        <x:f>ABS(S422)</x:f>
        <x:v>0.44124566237043794</x:v>
      </x:c>
      <x:c r="V422" s="36" t="n">
        <x:f>(A422-AVERAGE($A$2:$A$650))^2</x:f>
        <x:v>25.94874181210396</x:v>
      </x:c>
    </x:row>
    <x:row r="423">
      <x:c r="A423" s="36" t="str">
        <x:v>10</x:v>
      </x:c>
      <x:c r="B423" s="36" t="str">
        <x:v>8</x:v>
      </x:c>
      <x:c r="C423" s="36" t="str">
        <x:v>10</x:v>
      </x:c>
      <x:c r="D423" s="36" t="str">
        <x:v>1</x:v>
      </x:c>
      <x:c r="E423" s="36" t="str">
        <x:v>1</x:v>
      </x:c>
      <x:c r="F423" s="36" t="str">
        <x:v>5</x:v>
      </x:c>
      <x:c r="G423" s="36" t="str">
        <x:v>20</x:v>
      </x:c>
      <x:c r="H423" s="36" t="str">
        <x:v>1</x:v>
      </x:c>
      <x:c r="I423" s="36" t="str">
        <x:v>0</x:v>
      </x:c>
      <x:c r="J423" s="36" t="str">
        <x:v>GP</x:v>
      </x:c>
      <x:c r="K423" s="36" t="str">
        <x:v>F</x:v>
      </x:c>
      <x:c r="L423" s="36" t="str">
        <x:v>U</x:v>
      </x:c>
      <x:c r="M423" s="36" t="str">
        <x:v>yes</x:v>
      </x:c>
      <x:c r="N423" s="36" t="n">
        <x:f>IF($J423="MS",1,0)</x:f>
        <x:v>0</x:v>
      </x:c>
      <x:c r="O423" s="36" t="n">
        <x:f>IF($K423="M",1,0)</x:f>
        <x:v>0</x:v>
      </x:c>
      <x:c r="P423" s="36" t="n">
        <x:f>IF($L423="U",1,0)</x:f>
        <x:v>1</x:v>
      </x:c>
      <x:c r="Q423" s="36" t="n">
        <x:f>IF($M423="yes",1,0)</x:f>
        <x:v>1</x:v>
      </x:c>
      <x:c r="R423" s="36" t="n">
        <x:f>'Coefficients'!$B$2+B423*'Coefficients'!$B$7+C423*'Coefficients'!$B$8+D423*'Coefficients'!$B$9+E423*'Coefficients'!$B$10+F423*'Coefficients'!$B$11+G423*'Coefficients'!$B$12+H423*'Coefficients'!$B$13+I423*'Coefficients'!$B$14+N423*'Coefficients'!$B$3+O423*'Coefficients'!$B$4+P423*'Coefficients'!$B$5+Q423*'Coefficients'!$B$6</x:f>
        <x:v>10.213886187932285</x:v>
      </x:c>
      <x:c r="S423" s="36" t="n">
        <x:f>A423-R423</x:f>
        <x:v>-0.2138861879322853</x:v>
      </x:c>
      <x:c r="T423" s="36" t="n">
        <x:f>S423^2</x:f>
        <x:v>0.04574730138820487</x:v>
      </x:c>
      <x:c r="U423" s="36" t="n">
        <x:f>ABS(S423)</x:f>
        <x:v>0.2138861879322853</x:v>
      </x:c>
      <x:c r="V423" s="36" t="n">
        <x:f>(A423-AVERAGE($A$2:$A$650))^2</x:f>
        <x:v>3.6328712419961016</x:v>
      </x:c>
    </x:row>
    <x:row r="424">
      <x:c r="A424" s="36" t="str">
        <x:v>13</x:v>
      </x:c>
      <x:c r="B424" s="36" t="str">
        <x:v>10</x:v>
      </x:c>
      <x:c r="C424" s="36" t="str">
        <x:v>13</x:v>
      </x:c>
      <x:c r="D424" s="36" t="str">
        <x:v>2</x:v>
      </x:c>
      <x:c r="E424" s="36" t="str">
        <x:v>0</x:v>
      </x:c>
      <x:c r="F424" s="36" t="str">
        <x:v>4</x:v>
      </x:c>
      <x:c r="G424" s="36" t="str">
        <x:v>18</x:v>
      </x:c>
      <x:c r="H424" s="36" t="str">
        <x:v>3</x:v>
      </x:c>
      <x:c r="I424" s="36" t="str">
        <x:v>2</x:v>
      </x:c>
      <x:c r="J424" s="36" t="str">
        <x:v>GP</x:v>
      </x:c>
      <x:c r="K424" s="36" t="str">
        <x:v>F</x:v>
      </x:c>
      <x:c r="L424" s="36" t="str">
        <x:v>U</x:v>
      </x:c>
      <x:c r="M424" s="36" t="str">
        <x:v>yes</x:v>
      </x:c>
      <x:c r="N424" s="36" t="n">
        <x:f>IF($J424="MS",1,0)</x:f>
        <x:v>0</x:v>
      </x:c>
      <x:c r="O424" s="36" t="n">
        <x:f>IF($K424="M",1,0)</x:f>
        <x:v>0</x:v>
      </x:c>
      <x:c r="P424" s="36" t="n">
        <x:f>IF($L424="U",1,0)</x:f>
        <x:v>1</x:v>
      </x:c>
      <x:c r="Q424" s="36" t="n">
        <x:f>IF($M424="yes",1,0)</x:f>
        <x:v>1</x:v>
      </x:c>
      <x:c r="R424" s="36" t="n">
        <x:f>'Coefficients'!$B$2+B424*'Coefficients'!$B$7+C424*'Coefficients'!$B$8+D424*'Coefficients'!$B$9+E424*'Coefficients'!$B$10+F424*'Coefficients'!$B$11+G424*'Coefficients'!$B$12+H424*'Coefficients'!$B$13+I424*'Coefficients'!$B$14+N424*'Coefficients'!$B$3+O424*'Coefficients'!$B$4+P424*'Coefficients'!$B$5+Q424*'Coefficients'!$B$6</x:f>
        <x:v>13.236983965814018</x:v>
      </x:c>
      <x:c r="S424" s="36" t="n">
        <x:f>A424-R424</x:f>
        <x:v>-0.2369839658140176</x:v>
      </x:c>
      <x:c r="T424" s="36" t="n">
        <x:f>S424^2</x:f>
        <x:v>0.05616140005293946</x:v>
      </x:c>
      <x:c r="U424" s="36" t="n">
        <x:f>ABS(S424)</x:f>
        <x:v>0.2369839658140176</x:v>
      </x:c>
      <x:c r="V424" s="36" t="n">
        <x:f>(A424-AVERAGE($A$2:$A$650))^2</x:f>
        <x:v>1.1968157720423265</x:v>
      </x:c>
    </x:row>
    <x:row r="425">
      <x:c r="A425" s="36" t="str">
        <x:v>11</x:v>
      </x:c>
      <x:c r="B425" s="36" t="str">
        <x:v>10</x:v>
      </x:c>
      <x:c r="C425" s="36" t="str">
        <x:v>11</x:v>
      </x:c>
      <x:c r="D425" s="36" t="str">
        <x:v>1</x:v>
      </x:c>
      <x:c r="E425" s="36" t="str">
        <x:v>0</x:v>
      </x:c>
      <x:c r="F425" s="36" t="str">
        <x:v>11</x:v>
      </x:c>
      <x:c r="G425" s="36" t="str">
        <x:v>16</x:v>
      </x:c>
      <x:c r="H425" s="36" t="str">
        <x:v>1</x:v>
      </x:c>
      <x:c r="I425" s="36" t="str">
        <x:v>3</x:v>
      </x:c>
      <x:c r="J425" s="36" t="str">
        <x:v>MS</x:v>
      </x:c>
      <x:c r="K425" s="36" t="str">
        <x:v>F</x:v>
      </x:c>
      <x:c r="L425" s="36" t="str">
        <x:v>U</x:v>
      </x:c>
      <x:c r="M425" s="36" t="str">
        <x:v>no</x:v>
      </x:c>
      <x:c r="N425" s="36" t="n">
        <x:f>IF($J425="MS",1,0)</x:f>
        <x:v>1</x:v>
      </x:c>
      <x:c r="O425" s="36" t="n">
        <x:f>IF($K425="M",1,0)</x:f>
        <x:v>0</x:v>
      </x:c>
      <x:c r="P425" s="36" t="n">
        <x:f>IF($L425="U",1,0)</x:f>
        <x:v>1</x:v>
      </x:c>
      <x:c r="Q425" s="36" t="n">
        <x:f>IF($M425="yes",1,0)</x:f>
        <x:v>0</x:v>
      </x:c>
      <x:c r="R425" s="36" t="n">
        <x:f>'Coefficients'!$B$2+B425*'Coefficients'!$B$7+C425*'Coefficients'!$B$8+D425*'Coefficients'!$B$9+E425*'Coefficients'!$B$10+F425*'Coefficients'!$B$11+G425*'Coefficients'!$B$12+H425*'Coefficients'!$B$13+I425*'Coefficients'!$B$14+N425*'Coefficients'!$B$3+O425*'Coefficients'!$B$4+P425*'Coefficients'!$B$5+Q425*'Coefficients'!$B$6</x:f>
        <x:v>11.246568675769632</x:v>
      </x:c>
      <x:c r="S425" s="36" t="n">
        <x:f>A425-R425</x:f>
        <x:v>-0.24656867576963215</x:v>
      </x:c>
      <x:c r="T425" s="36" t="n">
        <x:f>S425^2</x:f>
        <x:v>0.06079611187078998</x:v>
      </x:c>
      <x:c r="U425" s="36" t="n">
        <x:f>ABS(S425)</x:f>
        <x:v>0.24656867576963215</x:v>
      </x:c>
      <x:c r="V425" s="36" t="n">
        <x:f>(A425-AVERAGE($A$2:$A$650))^2</x:f>
        <x:v>0.82085275201151</x:v>
      </x:c>
    </x:row>
    <x:row r="426">
      <x:c r="A426" s="36" t="str">
        <x:v>12</x:v>
      </x:c>
      <x:c r="B426" s="36" t="str">
        <x:v>12</x:v>
      </x:c>
      <x:c r="C426" s="36" t="str">
        <x:v>12</x:v>
      </x:c>
      <x:c r="D426" s="36" t="str">
        <x:v>2</x:v>
      </x:c>
      <x:c r="E426" s="36" t="str">
        <x:v>0</x:v>
      </x:c>
      <x:c r="F426" s="36" t="str">
        <x:v>0</x:v>
      </x:c>
      <x:c r="G426" s="36" t="str">
        <x:v>16</x:v>
      </x:c>
      <x:c r="H426" s="36" t="str">
        <x:v>2</x:v>
      </x:c>
      <x:c r="I426" s="36" t="str">
        <x:v>2</x:v>
      </x:c>
      <x:c r="J426" s="36" t="str">
        <x:v>MS</x:v>
      </x:c>
      <x:c r="K426" s="36" t="str">
        <x:v>F</x:v>
      </x:c>
      <x:c r="L426" s="36" t="str">
        <x:v>R</x:v>
      </x:c>
      <x:c r="M426" s="36" t="str">
        <x:v>yes</x:v>
      </x:c>
      <x:c r="N426" s="36" t="n">
        <x:f>IF($J426="MS",1,0)</x:f>
        <x:v>1</x:v>
      </x:c>
      <x:c r="O426" s="36" t="n">
        <x:f>IF($K426="M",1,0)</x:f>
        <x:v>0</x:v>
      </x:c>
      <x:c r="P426" s="36" t="n">
        <x:f>IF($L426="U",1,0)</x:f>
        <x:v>0</x:v>
      </x:c>
      <x:c r="Q426" s="36" t="n">
        <x:f>IF($M426="yes",1,0)</x:f>
        <x:v>1</x:v>
      </x:c>
      <x:c r="R426" s="36" t="n">
        <x:f>'Coefficients'!$B$2+B426*'Coefficients'!$B$7+C426*'Coefficients'!$B$8+D426*'Coefficients'!$B$9+E426*'Coefficients'!$B$10+F426*'Coefficients'!$B$11+G426*'Coefficients'!$B$12+H426*'Coefficients'!$B$13+I426*'Coefficients'!$B$14+N426*'Coefficients'!$B$3+O426*'Coefficients'!$B$4+P426*'Coefficients'!$B$5+Q426*'Coefficients'!$B$6</x:f>
        <x:v>12.255529511740237</x:v>
      </x:c>
      <x:c r="S426" s="36" t="n">
        <x:f>A426-R426</x:f>
        <x:v>-0.25552951174023697</x:v>
      </x:c>
      <x:c r="T426" s="36" t="n">
        <x:f>S426^2</x:f>
        <x:v>0.06529533137020391</x:v>
      </x:c>
      <x:c r="U426" s="36" t="n">
        <x:f>ABS(S426)</x:f>
        <x:v>0.25552951174023697</x:v>
      </x:c>
      <x:c r="V426" s="36" t="n">
        <x:f>(A426-AVERAGE($A$2:$A$650))^2</x:f>
        <x:v>0.008834262026918263</x:v>
      </x:c>
    </x:row>
    <x:row r="427">
      <x:c r="A427" s="36" t="str">
        <x:v>10</x:v>
      </x:c>
      <x:c r="B427" s="36" t="str">
        <x:v>10</x:v>
      </x:c>
      <x:c r="C427" s="36" t="str">
        <x:v>10</x:v>
      </x:c>
      <x:c r="D427" s="36" t="str">
        <x:v>1</x:v>
      </x:c>
      <x:c r="E427" s="36" t="str">
        <x:v>1</x:v>
      </x:c>
      <x:c r="F427" s="36" t="str">
        <x:v>6</x:v>
      </x:c>
      <x:c r="G427" s="36" t="str">
        <x:v>15</x:v>
      </x:c>
      <x:c r="H427" s="36" t="str">
        <x:v>1</x:v>
      </x:c>
      <x:c r="I427" s="36" t="str">
        <x:v>1</x:v>
      </x:c>
      <x:c r="J427" s="36" t="str">
        <x:v>MS</x:v>
      </x:c>
      <x:c r="K427" s="36" t="str">
        <x:v>F</x:v>
      </x:c>
      <x:c r="L427" s="36" t="str">
        <x:v>R</x:v>
      </x:c>
      <x:c r="M427" s="36" t="str">
        <x:v>yes</x:v>
      </x:c>
      <x:c r="N427" s="36" t="n">
        <x:f>IF($J427="MS",1,0)</x:f>
        <x:v>1</x:v>
      </x:c>
      <x:c r="O427" s="36" t="n">
        <x:f>IF($K427="M",1,0)</x:f>
        <x:v>0</x:v>
      </x:c>
      <x:c r="P427" s="36" t="n">
        <x:f>IF($L427="U",1,0)</x:f>
        <x:v>0</x:v>
      </x:c>
      <x:c r="Q427" s="36" t="n">
        <x:f>IF($M427="yes",1,0)</x:f>
        <x:v>1</x:v>
      </x:c>
      <x:c r="R427" s="36" t="n">
        <x:f>'Coefficients'!$B$2+B427*'Coefficients'!$B$7+C427*'Coefficients'!$B$8+D427*'Coefficients'!$B$9+E427*'Coefficients'!$B$10+F427*'Coefficients'!$B$11+G427*'Coefficients'!$B$12+H427*'Coefficients'!$B$13+I427*'Coefficients'!$B$14+N427*'Coefficients'!$B$3+O427*'Coefficients'!$B$4+P427*'Coefficients'!$B$5+Q427*'Coefficients'!$B$6</x:f>
        <x:v>10.072779392871757</x:v>
      </x:c>
      <x:c r="S427" s="36" t="n">
        <x:f>A427-R427</x:f>
        <x:v>-0.07277939287175705</x:v>
      </x:c>
      <x:c r="T427" s="36" t="n">
        <x:f>S427^2</x:f>
        <x:v>0.005296840026781561</x:v>
      </x:c>
      <x:c r="U427" s="36" t="n">
        <x:f>ABS(S427)</x:f>
        <x:v>0.07277939287175705</x:v>
      </x:c>
      <x:c r="V427" s="36" t="n">
        <x:f>(A427-AVERAGE($A$2:$A$650))^2</x:f>
        <x:v>3.6328712419961016</x:v>
      </x:c>
    </x:row>
    <x:row r="428">
      <x:c r="A428" s="36" t="str">
        <x:v>11</x:v>
      </x:c>
      <x:c r="B428" s="36" t="str">
        <x:v>10</x:v>
      </x:c>
      <x:c r="C428" s="36" t="str">
        <x:v>10</x:v>
      </x:c>
      <x:c r="D428" s="36" t="str">
        <x:v>1</x:v>
      </x:c>
      <x:c r="E428" s="36" t="str">
        <x:v>0</x:v>
      </x:c>
      <x:c r="F428" s="36" t="str">
        <x:v>4</x:v>
      </x:c>
      <x:c r="G428" s="36" t="str">
        <x:v>15</x:v>
      </x:c>
      <x:c r="H428" s="36" t="str">
        <x:v>3</x:v>
      </x:c>
      <x:c r="I428" s="36" t="str">
        <x:v>3</x:v>
      </x:c>
      <x:c r="J428" s="36" t="str">
        <x:v>MS</x:v>
      </x:c>
      <x:c r="K428" s="36" t="str">
        <x:v>F</x:v>
      </x:c>
      <x:c r="L428" s="36" t="str">
        <x:v>R</x:v>
      </x:c>
      <x:c r="M428" s="36" t="str">
        <x:v>yes</x:v>
      </x:c>
      <x:c r="N428" s="36" t="n">
        <x:f>IF($J428="MS",1,0)</x:f>
        <x:v>1</x:v>
      </x:c>
      <x:c r="O428" s="36" t="n">
        <x:f>IF($K428="M",1,0)</x:f>
        <x:v>0</x:v>
      </x:c>
      <x:c r="P428" s="36" t="n">
        <x:f>IF($L428="U",1,0)</x:f>
        <x:v>0</x:v>
      </x:c>
      <x:c r="Q428" s="36" t="n">
        <x:f>IF($M428="yes",1,0)</x:f>
        <x:v>1</x:v>
      </x:c>
      <x:c r="R428" s="36" t="n">
        <x:f>'Coefficients'!$B$2+B428*'Coefficients'!$B$7+C428*'Coefficients'!$B$8+D428*'Coefficients'!$B$9+E428*'Coefficients'!$B$10+F428*'Coefficients'!$B$11+G428*'Coefficients'!$B$12+H428*'Coefficients'!$B$13+I428*'Coefficients'!$B$14+N428*'Coefficients'!$B$3+O428*'Coefficients'!$B$4+P428*'Coefficients'!$B$5+Q428*'Coefficients'!$B$6</x:f>
        <x:v>10.181376358006442</x:v>
      </x:c>
      <x:c r="S428" s="36" t="n">
        <x:f>A428-R428</x:f>
        <x:v>0.8186236419935575</x:v>
      </x:c>
      <x:c r="T428" s="36" t="n">
        <x:f>S428^2</x:f>
        <x:v>0.6701446672307962</x:v>
      </x:c>
      <x:c r="U428" s="36" t="n">
        <x:f>ABS(S428)</x:f>
        <x:v>0.8186236419935575</x:v>
      </x:c>
      <x:c r="V428" s="36" t="n">
        <x:f>(A428-AVERAGE($A$2:$A$650))^2</x:f>
        <x:v>0.82085275201151</x:v>
      </x:c>
    </x:row>
    <x:row r="429">
      <x:c r="A429" s="36" t="str">
        <x:v>17</x:v>
      </x:c>
      <x:c r="B429" s="36" t="str">
        <x:v>16</x:v>
      </x:c>
      <x:c r="C429" s="36" t="str">
        <x:v>17</x:v>
      </x:c>
      <x:c r="D429" s="36" t="str">
        <x:v>2</x:v>
      </x:c>
      <x:c r="E429" s="36" t="str">
        <x:v>0</x:v>
      </x:c>
      <x:c r="F429" s="36" t="str">
        <x:v>0</x:v>
      </x:c>
      <x:c r="G429" s="36" t="str">
        <x:v>16</x:v>
      </x:c>
      <x:c r="H429" s="36" t="str">
        <x:v>2</x:v>
      </x:c>
      <x:c r="I429" s="36" t="str">
        <x:v>3</x:v>
      </x:c>
      <x:c r="J429" s="36" t="str">
        <x:v>MS</x:v>
      </x:c>
      <x:c r="K429" s="36" t="str">
        <x:v>F</x:v>
      </x:c>
      <x:c r="L429" s="36" t="str">
        <x:v>R</x:v>
      </x:c>
      <x:c r="M429" s="36" t="str">
        <x:v>yes</x:v>
      </x:c>
      <x:c r="N429" s="36" t="n">
        <x:f>IF($J429="MS",1,0)</x:f>
        <x:v>1</x:v>
      </x:c>
      <x:c r="O429" s="36" t="n">
        <x:f>IF($K429="M",1,0)</x:f>
        <x:v>0</x:v>
      </x:c>
      <x:c r="P429" s="36" t="n">
        <x:f>IF($L429="U",1,0)</x:f>
        <x:v>0</x:v>
      </x:c>
      <x:c r="Q429" s="36" t="n">
        <x:f>IF($M429="yes",1,0)</x:f>
        <x:v>1</x:v>
      </x:c>
      <x:c r="R429" s="36" t="n">
        <x:f>'Coefficients'!$B$2+B429*'Coefficients'!$B$7+C429*'Coefficients'!$B$8+D429*'Coefficients'!$B$9+E429*'Coefficients'!$B$10+F429*'Coefficients'!$B$11+G429*'Coefficients'!$B$12+H429*'Coefficients'!$B$13+I429*'Coefficients'!$B$14+N429*'Coefficients'!$B$3+O429*'Coefficients'!$B$4+P429*'Coefficients'!$B$5+Q429*'Coefficients'!$B$6</x:f>
        <x:v>17.193532229222985</x:v>
      </x:c>
      <x:c r="S429" s="36" t="n">
        <x:f>A429-R429</x:f>
        <x:v>-0.19353222922298485</x:v>
      </x:c>
      <x:c r="T429" s="36" t="n">
        <x:f>S429^2</x:f>
        <x:v>0.037454723748017955</x:v>
      </x:c>
      <x:c r="U429" s="36" t="n">
        <x:f>ABS(S429)</x:f>
        <x:v>0.19353222922298485</x:v>
      </x:c>
      <x:c r="V429" s="36" t="n">
        <x:f>(A429-AVERAGE($A$2:$A$650))^2</x:f>
        <x:v>25.94874181210396</x:v>
      </x:c>
    </x:row>
    <x:row r="430">
      <x:c r="A430" s="36" t="str">
        <x:v>9</x:v>
      </x:c>
      <x:c r="B430" s="36" t="str">
        <x:v>6</x:v>
      </x:c>
      <x:c r="C430" s="36" t="str">
        <x:v>8</x:v>
      </x:c>
      <x:c r="D430" s="36" t="str">
        <x:v>1</x:v>
      </x:c>
      <x:c r="E430" s="36" t="str">
        <x:v>0</x:v>
      </x:c>
      <x:c r="F430" s="36" t="str">
        <x:v>0</x:v>
      </x:c>
      <x:c r="G430" s="36" t="str">
        <x:v>15</x:v>
      </x:c>
      <x:c r="H430" s="36" t="str">
        <x:v>2</x:v>
      </x:c>
      <x:c r="I430" s="36" t="str">
        <x:v>1</x:v>
      </x:c>
      <x:c r="J430" s="36" t="str">
        <x:v>MS</x:v>
      </x:c>
      <x:c r="K430" s="36" t="str">
        <x:v>F</x:v>
      </x:c>
      <x:c r="L430" s="36" t="str">
        <x:v>R</x:v>
      </x:c>
      <x:c r="M430" s="36" t="str">
        <x:v>no</x:v>
      </x:c>
      <x:c r="N430" s="36" t="n">
        <x:f>IF($J430="MS",1,0)</x:f>
        <x:v>1</x:v>
      </x:c>
      <x:c r="O430" s="36" t="n">
        <x:f>IF($K430="M",1,0)</x:f>
        <x:v>0</x:v>
      </x:c>
      <x:c r="P430" s="36" t="n">
        <x:f>IF($L430="U",1,0)</x:f>
        <x:v>0</x:v>
      </x:c>
      <x:c r="Q430" s="36" t="n">
        <x:f>IF($M430="yes",1,0)</x:f>
        <x:v>0</x:v>
      </x:c>
      <x:c r="R430" s="36" t="n">
        <x:f>'Coefficients'!$B$2+B430*'Coefficients'!$B$7+C430*'Coefficients'!$B$8+D430*'Coefficients'!$B$9+E430*'Coefficients'!$B$10+F430*'Coefficients'!$B$11+G430*'Coefficients'!$B$12+H430*'Coefficients'!$B$13+I430*'Coefficients'!$B$14+N430*'Coefficients'!$B$3+O430*'Coefficients'!$B$4+P430*'Coefficients'!$B$5+Q430*'Coefficients'!$B$6</x:f>
        <x:v>7.657682740353333</x:v>
      </x:c>
      <x:c r="S430" s="36" t="n">
        <x:f>A430-R430</x:f>
        <x:v>1.3423172596466673</x:v>
      </x:c>
      <x:c r="T430" s="36" t="n">
        <x:f>S430^2</x:f>
        <x:v>1.8018156255453384</x:v>
      </x:c>
      <x:c r="U430" s="36" t="n">
        <x:f>ABS(S430)</x:f>
        <x:v>1.3423172596466673</x:v>
      </x:c>
      <x:c r="V430" s="36" t="n">
        <x:f>(A430-AVERAGE($A$2:$A$650))^2</x:f>
        <x:v>8.444889731980693</x:v>
      </x:c>
    </x:row>
    <x:row r="431">
      <x:c r="A431" s="36" t="str">
        <x:v>11</x:v>
      </x:c>
      <x:c r="B431" s="36" t="str">
        <x:v>10</x:v>
      </x:c>
      <x:c r="C431" s="36" t="str">
        <x:v>11</x:v>
      </x:c>
      <x:c r="D431" s="36" t="str">
        <x:v>2</x:v>
      </x:c>
      <x:c r="E431" s="36" t="str">
        <x:v>0</x:v>
      </x:c>
      <x:c r="F431" s="36" t="str">
        <x:v>5</x:v>
      </x:c>
      <x:c r="G431" s="36" t="str">
        <x:v>16</x:v>
      </x:c>
      <x:c r="H431" s="36" t="str">
        <x:v>4</x:v>
      </x:c>
      <x:c r="I431" s="36" t="str">
        <x:v>4</x:v>
      </x:c>
      <x:c r="J431" s="36" t="str">
        <x:v>MS</x:v>
      </x:c>
      <x:c r="K431" s="36" t="str">
        <x:v>M</x:v>
      </x:c>
      <x:c r="L431" s="36" t="str">
        <x:v>R</x:v>
      </x:c>
      <x:c r="M431" s="36" t="str">
        <x:v>yes</x:v>
      </x:c>
      <x:c r="N431" s="36" t="n">
        <x:f>IF($J431="MS",1,0)</x:f>
        <x:v>1</x:v>
      </x:c>
      <x:c r="O431" s="36" t="n">
        <x:f>IF($K431="M",1,0)</x:f>
        <x:v>1</x:v>
      </x:c>
      <x:c r="P431" s="36" t="n">
        <x:f>IF($L431="U",1,0)</x:f>
        <x:v>0</x:v>
      </x:c>
      <x:c r="Q431" s="36" t="n">
        <x:f>IF($M431="yes",1,0)</x:f>
        <x:v>1</x:v>
      </x:c>
      <x:c r="R431" s="36" t="n">
        <x:f>'Coefficients'!$B$2+B431*'Coefficients'!$B$7+C431*'Coefficients'!$B$8+D431*'Coefficients'!$B$9+E431*'Coefficients'!$B$10+F431*'Coefficients'!$B$11+G431*'Coefficients'!$B$12+H431*'Coefficients'!$B$13+I431*'Coefficients'!$B$14+N431*'Coefficients'!$B$3+O431*'Coefficients'!$B$4+P431*'Coefficients'!$B$5+Q431*'Coefficients'!$B$6</x:f>
        <x:v>10.942967910029479</x:v>
      </x:c>
      <x:c r="S431" s="36" t="n">
        <x:f>A431-R431</x:f>
        <x:v>0.05703208997052123</x:v>
      </x:c>
      <x:c r="T431" s="36" t="n">
        <x:f>S431^2</x:f>
        <x:v>0.003252659286405628</x:v>
      </x:c>
      <x:c r="U431" s="36" t="n">
        <x:f>ABS(S431)</x:f>
        <x:v>0.05703208997052123</x:v>
      </x:c>
      <x:c r="V431" s="36" t="n">
        <x:f>(A431-AVERAGE($A$2:$A$650))^2</x:f>
        <x:v>0.82085275201151</x:v>
      </x:c>
    </x:row>
    <x:row r="432">
      <x:c r="A432" s="36" t="str">
        <x:v>11</x:v>
      </x:c>
      <x:c r="B432" s="36" t="str">
        <x:v>10</x:v>
      </x:c>
      <x:c r="C432" s="36" t="str">
        <x:v>11</x:v>
      </x:c>
      <x:c r="D432" s="36" t="str">
        <x:v>3</x:v>
      </x:c>
      <x:c r="E432" s="36" t="str">
        <x:v>0</x:v>
      </x:c>
      <x:c r="F432" s="36" t="str">
        <x:v>0</x:v>
      </x:c>
      <x:c r="G432" s="36" t="str">
        <x:v>16</x:v>
      </x:c>
      <x:c r="H432" s="36" t="str">
        <x:v>1</x:v>
      </x:c>
      <x:c r="I432" s="36" t="str">
        <x:v>2</x:v>
      </x:c>
      <x:c r="J432" s="36" t="str">
        <x:v>MS</x:v>
      </x:c>
      <x:c r="K432" s="36" t="str">
        <x:v>M</x:v>
      </x:c>
      <x:c r="L432" s="36" t="str">
        <x:v>U</x:v>
      </x:c>
      <x:c r="M432" s="36" t="str">
        <x:v>yes</x:v>
      </x:c>
      <x:c r="N432" s="36" t="n">
        <x:f>IF($J432="MS",1,0)</x:f>
        <x:v>1</x:v>
      </x:c>
      <x:c r="O432" s="36" t="n">
        <x:f>IF($K432="M",1,0)</x:f>
        <x:v>1</x:v>
      </x:c>
      <x:c r="P432" s="36" t="n">
        <x:f>IF($L432="U",1,0)</x:f>
        <x:v>1</x:v>
      </x:c>
      <x:c r="Q432" s="36" t="n">
        <x:f>IF($M432="yes",1,0)</x:f>
        <x:v>1</x:v>
      </x:c>
      <x:c r="R432" s="36" t="n">
        <x:f>'Coefficients'!$B$2+B432*'Coefficients'!$B$7+C432*'Coefficients'!$B$8+D432*'Coefficients'!$B$9+E432*'Coefficients'!$B$10+F432*'Coefficients'!$B$11+G432*'Coefficients'!$B$12+H432*'Coefficients'!$B$13+I432*'Coefficients'!$B$14+N432*'Coefficients'!$B$3+O432*'Coefficients'!$B$4+P432*'Coefficients'!$B$5+Q432*'Coefficients'!$B$6</x:f>
        <x:v>11.144805054985962</x:v>
      </x:c>
      <x:c r="S432" s="36" t="n">
        <x:f>A432-R432</x:f>
        <x:v>-0.1448050549859623</x:v>
      </x:c>
      <x:c r="T432" s="36" t="n">
        <x:f>S432^2</x:f>
        <x:v>0.020968503949487564</x:v>
      </x:c>
      <x:c r="U432" s="36" t="n">
        <x:f>ABS(S432)</x:f>
        <x:v>0.1448050549859623</x:v>
      </x:c>
      <x:c r="V432" s="36" t="n">
        <x:f>(A432-AVERAGE($A$2:$A$650))^2</x:f>
        <x:v>0.82085275201151</x:v>
      </x:c>
    </x:row>
    <x:row r="433">
      <x:c r="A433" s="36" t="str">
        <x:v>10</x:v>
      </x:c>
      <x:c r="B433" s="36" t="str">
        <x:v>10</x:v>
      </x:c>
      <x:c r="C433" s="36" t="str">
        <x:v>10</x:v>
      </x:c>
      <x:c r="D433" s="36" t="str">
        <x:v>2</x:v>
      </x:c>
      <x:c r="E433" s="36" t="str">
        <x:v>1</x:v>
      </x:c>
      <x:c r="F433" s="36" t="str">
        <x:v>0</x:v>
      </x:c>
      <x:c r="G433" s="36" t="str">
        <x:v>17</x:v>
      </x:c>
      <x:c r="H433" s="36" t="str">
        <x:v>3</x:v>
      </x:c>
      <x:c r="I433" s="36" t="str">
        <x:v>2</x:v>
      </x:c>
      <x:c r="J433" s="36" t="str">
        <x:v>MS</x:v>
      </x:c>
      <x:c r="K433" s="36" t="str">
        <x:v>F</x:v>
      </x:c>
      <x:c r="L433" s="36" t="str">
        <x:v>R</x:v>
      </x:c>
      <x:c r="M433" s="36" t="str">
        <x:v>yes</x:v>
      </x:c>
      <x:c r="N433" s="36" t="n">
        <x:f>IF($J433="MS",1,0)</x:f>
        <x:v>1</x:v>
      </x:c>
      <x:c r="O433" s="36" t="n">
        <x:f>IF($K433="M",1,0)</x:f>
        <x:v>0</x:v>
      </x:c>
      <x:c r="P433" s="36" t="n">
        <x:f>IF($L433="U",1,0)</x:f>
        <x:v>0</x:v>
      </x:c>
      <x:c r="Q433" s="36" t="n">
        <x:f>IF($M433="yes",1,0)</x:f>
        <x:v>1</x:v>
      </x:c>
      <x:c r="R433" s="36" t="n">
        <x:f>'Coefficients'!$B$2+B433*'Coefficients'!$B$7+C433*'Coefficients'!$B$8+D433*'Coefficients'!$B$9+E433*'Coefficients'!$B$10+F433*'Coefficients'!$B$11+G433*'Coefficients'!$B$12+H433*'Coefficients'!$B$13+I433*'Coefficients'!$B$14+N433*'Coefficients'!$B$3+O433*'Coefficients'!$B$4+P433*'Coefficients'!$B$5+Q433*'Coefficients'!$B$6</x:f>
        <x:v>9.99429608623382</x:v>
      </x:c>
      <x:c r="S433" s="36" t="n">
        <x:f>A433-R433</x:f>
        <x:v>0.005703913766179625</x:v>
      </x:c>
      <x:c r="T433" s="36" t="n">
        <x:f>S433^2</x:f>
        <x:v>0.00003253463225201343</x:v>
      </x:c>
      <x:c r="U433" s="36" t="n">
        <x:f>ABS(S433)</x:f>
        <x:v>0.005703913766179625</x:v>
      </x:c>
      <x:c r="V433" s="36" t="n">
        <x:f>(A433-AVERAGE($A$2:$A$650))^2</x:f>
        <x:v>3.6328712419961016</x:v>
      </x:c>
    </x:row>
    <x:row r="434">
      <x:c r="A434" s="36" t="str">
        <x:v>7</x:v>
      </x:c>
      <x:c r="B434" s="36" t="str">
        <x:v>6</x:v>
      </x:c>
      <x:c r="C434" s="36" t="str">
        <x:v>6</x:v>
      </x:c>
      <x:c r="D434" s="36" t="str">
        <x:v>1</x:v>
      </x:c>
      <x:c r="E434" s="36" t="str">
        <x:v>1</x:v>
      </x:c>
      <x:c r="F434" s="36" t="str">
        <x:v>0</x:v>
      </x:c>
      <x:c r="G434" s="36" t="str">
        <x:v>17</x:v>
      </x:c>
      <x:c r="H434" s="36" t="str">
        <x:v>1</x:v>
      </x:c>
      <x:c r="I434" s="36" t="str">
        <x:v>1</x:v>
      </x:c>
      <x:c r="J434" s="36" t="str">
        <x:v>MS</x:v>
      </x:c>
      <x:c r="K434" s="36" t="str">
        <x:v>F</x:v>
      </x:c>
      <x:c r="L434" s="36" t="str">
        <x:v>R</x:v>
      </x:c>
      <x:c r="M434" s="36" t="str">
        <x:v>no</x:v>
      </x:c>
      <x:c r="N434" s="36" t="n">
        <x:f>IF($J434="MS",1,0)</x:f>
        <x:v>1</x:v>
      </x:c>
      <x:c r="O434" s="36" t="n">
        <x:f>IF($K434="M",1,0)</x:f>
        <x:v>0</x:v>
      </x:c>
      <x:c r="P434" s="36" t="n">
        <x:f>IF($L434="U",1,0)</x:f>
        <x:v>0</x:v>
      </x:c>
      <x:c r="Q434" s="36" t="n">
        <x:f>IF($M434="yes",1,0)</x:f>
        <x:v>0</x:v>
      </x:c>
      <x:c r="R434" s="36" t="n">
        <x:f>'Coefficients'!$B$2+B434*'Coefficients'!$B$7+C434*'Coefficients'!$B$8+D434*'Coefficients'!$B$9+E434*'Coefficients'!$B$10+F434*'Coefficients'!$B$11+G434*'Coefficients'!$B$12+H434*'Coefficients'!$B$13+I434*'Coefficients'!$B$14+N434*'Coefficients'!$B$3+O434*'Coefficients'!$B$4+P434*'Coefficients'!$B$5+Q434*'Coefficients'!$B$6</x:f>
        <x:v>5.797181572712547</x:v>
      </x:c>
      <x:c r="S434" s="36" t="n">
        <x:f>A434-R434</x:f>
        <x:v>1.2028184272874531</x:v>
      </x:c>
      <x:c r="T434" s="36" t="n">
        <x:f>S434^2</x:f>
        <x:v>1.4467721690222621</x:v>
      </x:c>
      <x:c r="U434" s="36" t="n">
        <x:f>ABS(S434)</x:f>
        <x:v>1.2028184272874531</x:v>
      </x:c>
      <x:c r="V434" s="36" t="n">
        <x:f>(A434-AVERAGE($A$2:$A$650))^2</x:f>
        <x:v>24.068926711949878</x:v>
      </x:c>
    </x:row>
    <x:row r="435">
      <x:c r="A435" s="36" t="str">
        <x:v>14</x:v>
      </x:c>
      <x:c r="B435" s="36" t="str">
        <x:v>13</x:v>
      </x:c>
      <x:c r="C435" s="36" t="str">
        <x:v>14</x:v>
      </x:c>
      <x:c r="D435" s="36" t="str">
        <x:v>1</x:v>
      </x:c>
      <x:c r="E435" s="36" t="str">
        <x:v>0</x:v>
      </x:c>
      <x:c r="F435" s="36" t="str">
        <x:v>0</x:v>
      </x:c>
      <x:c r="G435" s="36" t="str">
        <x:v>15</x:v>
      </x:c>
      <x:c r="H435" s="36" t="str">
        <x:v>4</x:v>
      </x:c>
      <x:c r="I435" s="36" t="str">
        <x:v>4</x:v>
      </x:c>
      <x:c r="J435" s="36" t="str">
        <x:v>MS</x:v>
      </x:c>
      <x:c r="K435" s="36" t="str">
        <x:v>F</x:v>
      </x:c>
      <x:c r="L435" s="36" t="str">
        <x:v>R</x:v>
      </x:c>
      <x:c r="M435" s="36" t="str">
        <x:v>yes</x:v>
      </x:c>
      <x:c r="N435" s="36" t="n">
        <x:f>IF($J435="MS",1,0)</x:f>
        <x:v>1</x:v>
      </x:c>
      <x:c r="O435" s="36" t="n">
        <x:f>IF($K435="M",1,0)</x:f>
        <x:v>0</x:v>
      </x:c>
      <x:c r="P435" s="36" t="n">
        <x:f>IF($L435="U",1,0)</x:f>
        <x:v>0</x:v>
      </x:c>
      <x:c r="Q435" s="36" t="n">
        <x:f>IF($M435="yes",1,0)</x:f>
        <x:v>1</x:v>
      </x:c>
      <x:c r="R435" s="36" t="n">
        <x:f>'Coefficients'!$B$2+B435*'Coefficients'!$B$7+C435*'Coefficients'!$B$8+D435*'Coefficients'!$B$9+E435*'Coefficients'!$B$10+F435*'Coefficients'!$B$11+G435*'Coefficients'!$B$12+H435*'Coefficients'!$B$13+I435*'Coefficients'!$B$14+N435*'Coefficients'!$B$3+O435*'Coefficients'!$B$4+P435*'Coefficients'!$B$5+Q435*'Coefficients'!$B$6</x:f>
        <x:v>13.982732938526647</x:v>
      </x:c>
      <x:c r="S435" s="36" t="n">
        <x:f>A435-R435</x:f>
        <x:v>0.017267061473352996</x:v>
      </x:c>
      <x:c r="T435" s="36" t="n">
        <x:f>S435^2</x:f>
        <x:v>0.00029815141192455135</x:v>
      </x:c>
      <x:c r="U435" s="36" t="n">
        <x:f>ABS(S435)</x:f>
        <x:v>0.017267061473352996</x:v>
      </x:c>
      <x:c r="V435" s="36" t="n">
        <x:f>(A435-AVERAGE($A$2:$A$650))^2</x:f>
        <x:v>4.384797282057735</x:v>
      </x:c>
    </x:row>
    <x:row r="436">
      <x:c r="A436" s="36" t="str">
        <x:v>11</x:v>
      </x:c>
      <x:c r="B436" s="36" t="str">
        <x:v>10</x:v>
      </x:c>
      <x:c r="C436" s="36" t="str">
        <x:v>9</x:v>
      </x:c>
      <x:c r="D436" s="36" t="str">
        <x:v>4</x:v>
      </x:c>
      <x:c r="E436" s="36" t="str">
        <x:v>0</x:v>
      </x:c>
      <x:c r="F436" s="36" t="str">
        <x:v>4</x:v>
      </x:c>
      <x:c r="G436" s="36" t="str">
        <x:v>16</x:v>
      </x:c>
      <x:c r="H436" s="36" t="str">
        <x:v>2</x:v>
      </x:c>
      <x:c r="I436" s="36" t="str">
        <x:v>2</x:v>
      </x:c>
      <x:c r="J436" s="36" t="str">
        <x:v>MS</x:v>
      </x:c>
      <x:c r="K436" s="36" t="str">
        <x:v>F</x:v>
      </x:c>
      <x:c r="L436" s="36" t="str">
        <x:v>U</x:v>
      </x:c>
      <x:c r="M436" s="36" t="str">
        <x:v>no</x:v>
      </x:c>
      <x:c r="N436" s="36" t="n">
        <x:f>IF($J436="MS",1,0)</x:f>
        <x:v>1</x:v>
      </x:c>
      <x:c r="O436" s="36" t="n">
        <x:f>IF($K436="M",1,0)</x:f>
        <x:v>0</x:v>
      </x:c>
      <x:c r="P436" s="36" t="n">
        <x:f>IF($L436="U",1,0)</x:f>
        <x:v>1</x:v>
      </x:c>
      <x:c r="Q436" s="36" t="n">
        <x:f>IF($M436="yes",1,0)</x:f>
        <x:v>0</x:v>
      </x:c>
      <x:c r="R436" s="36" t="n">
        <x:f>'Coefficients'!$B$2+B436*'Coefficients'!$B$7+C436*'Coefficients'!$B$8+D436*'Coefficients'!$B$9+E436*'Coefficients'!$B$10+F436*'Coefficients'!$B$11+G436*'Coefficients'!$B$12+H436*'Coefficients'!$B$13+I436*'Coefficients'!$B$14+N436*'Coefficients'!$B$3+O436*'Coefficients'!$B$4+P436*'Coefficients'!$B$5+Q436*'Coefficients'!$B$6</x:f>
        <x:v>9.465674302441487</x:v>
      </x:c>
      <x:c r="S436" s="36" t="n">
        <x:f>A436-R436</x:f>
        <x:v>1.5343256975585131</x:v>
      </x:c>
      <x:c r="T436" s="36" t="n">
        <x:f>S436^2</x:f>
        <x:v>2.354155346188418</x:v>
      </x:c>
      <x:c r="U436" s="36" t="n">
        <x:f>ABS(S436)</x:f>
        <x:v>1.5343256975585131</x:v>
      </x:c>
      <x:c r="V436" s="36" t="n">
        <x:f>(A436-AVERAGE($A$2:$A$650))^2</x:f>
        <x:v>0.82085275201151</x:v>
      </x:c>
    </x:row>
    <x:row r="437">
      <x:c r="A437" s="36" t="str">
        <x:v>10</x:v>
      </x:c>
      <x:c r="B437" s="36" t="str">
        <x:v>10</x:v>
      </x:c>
      <x:c r="C437" s="36" t="str">
        <x:v>10</x:v>
      </x:c>
      <x:c r="D437" s="36" t="str">
        <x:v>2</x:v>
      </x:c>
      <x:c r="E437" s="36" t="str">
        <x:v>0</x:v>
      </x:c>
      <x:c r="F437" s="36" t="str">
        <x:v>0</x:v>
      </x:c>
      <x:c r="G437" s="36" t="str">
        <x:v>15</x:v>
      </x:c>
      <x:c r="H437" s="36" t="str">
        <x:v>1</x:v>
      </x:c>
      <x:c r="I437" s="36" t="str">
        <x:v>1</x:v>
      </x:c>
      <x:c r="J437" s="36" t="str">
        <x:v>MS</x:v>
      </x:c>
      <x:c r="K437" s="36" t="str">
        <x:v>F</x:v>
      </x:c>
      <x:c r="L437" s="36" t="str">
        <x:v>R</x:v>
      </x:c>
      <x:c r="M437" s="36" t="str">
        <x:v>yes</x:v>
      </x:c>
      <x:c r="N437" s="36" t="n">
        <x:f>IF($J437="MS",1,0)</x:f>
        <x:v>1</x:v>
      </x:c>
      <x:c r="O437" s="36" t="n">
        <x:f>IF($K437="M",1,0)</x:f>
        <x:v>0</x:v>
      </x:c>
      <x:c r="P437" s="36" t="n">
        <x:f>IF($L437="U",1,0)</x:f>
        <x:v>0</x:v>
      </x:c>
      <x:c r="Q437" s="36" t="n">
        <x:f>IF($M437="yes",1,0)</x:f>
        <x:v>1</x:v>
      </x:c>
      <x:c r="R437" s="36" t="n">
        <x:f>'Coefficients'!$B$2+B437*'Coefficients'!$B$7+C437*'Coefficients'!$B$8+D437*'Coefficients'!$B$9+E437*'Coefficients'!$B$10+F437*'Coefficients'!$B$11+G437*'Coefficients'!$B$12+H437*'Coefficients'!$B$13+I437*'Coefficients'!$B$14+N437*'Coefficients'!$B$3+O437*'Coefficients'!$B$4+P437*'Coefficients'!$B$5+Q437*'Coefficients'!$B$6</x:f>
        <x:v>10.240079461895634</x:v>
      </x:c>
      <x:c r="S437" s="36" t="n">
        <x:f>A437-R437</x:f>
        <x:v>-0.24007946189563434</x:v>
      </x:c>
      <x:c r="T437" s="36" t="n">
        <x:f>S437^2</x:f>
        <x:v>0.05763814802409734</x:v>
      </x:c>
      <x:c r="U437" s="36" t="n">
        <x:f>ABS(S437)</x:f>
        <x:v>0.24007946189563434</x:v>
      </x:c>
      <x:c r="V437" s="36" t="n">
        <x:f>(A437-AVERAGE($A$2:$A$650))^2</x:f>
        <x:v>3.6328712419961016</x:v>
      </x:c>
    </x:row>
    <x:row r="438">
      <x:c r="A438" s="36" t="str">
        <x:v>8</x:v>
      </x:c>
      <x:c r="B438" s="36" t="str">
        <x:v>6</x:v>
      </x:c>
      <x:c r="C438" s="36" t="str">
        <x:v>7</x:v>
      </x:c>
      <x:c r="D438" s="36" t="str">
        <x:v>1</x:v>
      </x:c>
      <x:c r="E438" s="36" t="str">
        <x:v>1</x:v>
      </x:c>
      <x:c r="F438" s="36" t="str">
        <x:v>4</x:v>
      </x:c>
      <x:c r="G438" s="36" t="str">
        <x:v>15</x:v>
      </x:c>
      <x:c r="H438" s="36" t="str">
        <x:v>1</x:v>
      </x:c>
      <x:c r="I438" s="36" t="str">
        <x:v>1</x:v>
      </x:c>
      <x:c r="J438" s="36" t="str">
        <x:v>MS</x:v>
      </x:c>
      <x:c r="K438" s="36" t="str">
        <x:v>F</x:v>
      </x:c>
      <x:c r="L438" s="36" t="str">
        <x:v>R</x:v>
      </x:c>
      <x:c r="M438" s="36" t="str">
        <x:v>yes</x:v>
      </x:c>
      <x:c r="N438" s="36" t="n">
        <x:f>IF($J438="MS",1,0)</x:f>
        <x:v>1</x:v>
      </x:c>
      <x:c r="O438" s="36" t="n">
        <x:f>IF($K438="M",1,0)</x:f>
        <x:v>0</x:v>
      </x:c>
      <x:c r="P438" s="36" t="n">
        <x:f>IF($L438="U",1,0)</x:f>
        <x:v>0</x:v>
      </x:c>
      <x:c r="Q438" s="36" t="n">
        <x:f>IF($M438="yes",1,0)</x:f>
        <x:v>1</x:v>
      </x:c>
      <x:c r="R438" s="36" t="n">
        <x:f>'Coefficients'!$B$2+B438*'Coefficients'!$B$7+C438*'Coefficients'!$B$8+D438*'Coefficients'!$B$9+E438*'Coefficients'!$B$10+F438*'Coefficients'!$B$11+G438*'Coefficients'!$B$12+H438*'Coefficients'!$B$13+I438*'Coefficients'!$B$14+N438*'Coefficients'!$B$3+O438*'Coefficients'!$B$4+P438*'Coefficients'!$B$5+Q438*'Coefficients'!$B$6</x:f>
        <x:v>6.873897581252326</x:v>
      </x:c>
      <x:c r="S438" s="36" t="n">
        <x:f>A438-R438</x:f>
        <x:v>1.1261024187476742</x:v>
      </x:c>
      <x:c r="T438" s="36" t="n">
        <x:f>S438^2</x:f>
        <x:v>1.2681066575093622</x:v>
      </x:c>
      <x:c r="U438" s="36" t="n">
        <x:f>ABS(S438)</x:f>
        <x:v>1.1261024187476742</x:v>
      </x:c>
      <x:c r="V438" s="36" t="n">
        <x:f>(A438-AVERAGE($A$2:$A$650))^2</x:f>
        <x:v>15.256908221965285</x:v>
      </x:c>
    </x:row>
    <x:row r="439">
      <x:c r="A439" s="36" t="str">
        <x:v>12</x:v>
      </x:c>
      <x:c r="B439" s="36" t="str">
        <x:v>12</x:v>
      </x:c>
      <x:c r="C439" s="36" t="str">
        <x:v>11</x:v>
      </x:c>
      <x:c r="D439" s="36" t="str">
        <x:v>1</x:v>
      </x:c>
      <x:c r="E439" s="36" t="str">
        <x:v>0</x:v>
      </x:c>
      <x:c r="F439" s="36" t="str">
        <x:v>0</x:v>
      </x:c>
      <x:c r="G439" s="36" t="str">
        <x:v>16</x:v>
      </x:c>
      <x:c r="H439" s="36" t="str">
        <x:v>0</x:v>
      </x:c>
      <x:c r="I439" s="36" t="str">
        <x:v>2</x:v>
      </x:c>
      <x:c r="J439" s="36" t="str">
        <x:v>MS</x:v>
      </x:c>
      <x:c r="K439" s="36" t="str">
        <x:v>F</x:v>
      </x:c>
      <x:c r="L439" s="36" t="str">
        <x:v>R</x:v>
      </x:c>
      <x:c r="M439" s="36" t="str">
        <x:v>yes</x:v>
      </x:c>
      <x:c r="N439" s="36" t="n">
        <x:f>IF($J439="MS",1,0)</x:f>
        <x:v>1</x:v>
      </x:c>
      <x:c r="O439" s="36" t="n">
        <x:f>IF($K439="M",1,0)</x:f>
        <x:v>0</x:v>
      </x:c>
      <x:c r="P439" s="36" t="n">
        <x:f>IF($L439="U",1,0)</x:f>
        <x:v>0</x:v>
      </x:c>
      <x:c r="Q439" s="36" t="n">
        <x:f>IF($M439="yes",1,0)</x:f>
        <x:v>1</x:v>
      </x:c>
      <x:c r="R439" s="36" t="n">
        <x:f>'Coefficients'!$B$2+B439*'Coefficients'!$B$7+C439*'Coefficients'!$B$8+D439*'Coefficients'!$B$9+E439*'Coefficients'!$B$10+F439*'Coefficients'!$B$11+G439*'Coefficients'!$B$12+H439*'Coefficients'!$B$13+I439*'Coefficients'!$B$14+N439*'Coefficients'!$B$3+O439*'Coefficients'!$B$4+P439*'Coefficients'!$B$5+Q439*'Coefficients'!$B$6</x:f>
        <x:v>11.425099045292754</x:v>
      </x:c>
      <x:c r="S439" s="36" t="n">
        <x:f>A439-R439</x:f>
        <x:v>0.5749009547072461</x:v>
      </x:c>
      <x:c r="T439" s="36" t="n">
        <x:f>S439^2</x:f>
        <x:v>0.33051110772330305</x:v>
      </x:c>
      <x:c r="U439" s="36" t="n">
        <x:f>ABS(S439)</x:f>
        <x:v>0.5749009547072461</x:v>
      </x:c>
      <x:c r="V439" s="36" t="n">
        <x:f>(A439-AVERAGE($A$2:$A$650))^2</x:f>
        <x:v>0.008834262026918263</x:v>
      </x:c>
    </x:row>
    <x:row r="440">
      <x:c r="A440" s="36" t="str">
        <x:v>12</x:v>
      </x:c>
      <x:c r="B440" s="36" t="str">
        <x:v>10</x:v>
      </x:c>
      <x:c r="C440" s="36" t="str">
        <x:v>11</x:v>
      </x:c>
      <x:c r="D440" s="36" t="str">
        <x:v>1</x:v>
      </x:c>
      <x:c r="E440" s="36" t="str">
        <x:v>0</x:v>
      </x:c>
      <x:c r="F440" s="36" t="str">
        <x:v>2</x:v>
      </x:c>
      <x:c r="G440" s="36" t="str">
        <x:v>17</x:v>
      </x:c>
      <x:c r="H440" s="36" t="str">
        <x:v>2</x:v>
      </x:c>
      <x:c r="I440" s="36" t="str">
        <x:v>3</x:v>
      </x:c>
      <x:c r="J440" s="36" t="str">
        <x:v>MS</x:v>
      </x:c>
      <x:c r="K440" s="36" t="str">
        <x:v>F</x:v>
      </x:c>
      <x:c r="L440" s="36" t="str">
        <x:v>R</x:v>
      </x:c>
      <x:c r="M440" s="36" t="str">
        <x:v>yes</x:v>
      </x:c>
      <x:c r="N440" s="36" t="n">
        <x:f>IF($J440="MS",1,0)</x:f>
        <x:v>1</x:v>
      </x:c>
      <x:c r="O440" s="36" t="n">
        <x:f>IF($K440="M",1,0)</x:f>
        <x:v>0</x:v>
      </x:c>
      <x:c r="P440" s="36" t="n">
        <x:f>IF($L440="U",1,0)</x:f>
        <x:v>0</x:v>
      </x:c>
      <x:c r="Q440" s="36" t="n">
        <x:f>IF($M440="yes",1,0)</x:f>
        <x:v>1</x:v>
      </x:c>
      <x:c r="R440" s="36" t="n">
        <x:f>'Coefficients'!$B$2+B440*'Coefficients'!$B$7+C440*'Coefficients'!$B$8+D440*'Coefficients'!$B$9+E440*'Coefficients'!$B$10+F440*'Coefficients'!$B$11+G440*'Coefficients'!$B$12+H440*'Coefficients'!$B$13+I440*'Coefficients'!$B$14+N440*'Coefficients'!$B$3+O440*'Coefficients'!$B$4+P440*'Coefficients'!$B$5+Q440*'Coefficients'!$B$6</x:f>
        <x:v>11.139898455042081</x:v>
      </x:c>
      <x:c r="S440" s="36" t="n">
        <x:f>A440-R440</x:f>
        <x:v>0.860101544957919</x:v>
      </x:c>
      <x:c r="T440" s="36" t="n">
        <x:f>S440^2</x:f>
        <x:v>0.7397746676389992</x:v>
      </x:c>
      <x:c r="U440" s="36" t="n">
        <x:f>ABS(S440)</x:f>
        <x:v>0.860101544957919</x:v>
      </x:c>
      <x:c r="V440" s="36" t="n">
        <x:f>(A440-AVERAGE($A$2:$A$650))^2</x:f>
        <x:v>0.008834262026918263</x:v>
      </x:c>
    </x:row>
    <x:row r="441">
      <x:c r="A441" s="36" t="str">
        <x:v>16</x:v>
      </x:c>
      <x:c r="B441" s="36" t="str">
        <x:v>14</x:v>
      </x:c>
      <x:c r="C441" s="36" t="str">
        <x:v>16</x:v>
      </x:c>
      <x:c r="D441" s="36" t="str">
        <x:v>1</x:v>
      </x:c>
      <x:c r="E441" s="36" t="str">
        <x:v>0</x:v>
      </x:c>
      <x:c r="F441" s="36" t="str">
        <x:v>0</x:v>
      </x:c>
      <x:c r="G441" s="36" t="str">
        <x:v>15</x:v>
      </x:c>
      <x:c r="H441" s="36" t="str">
        <x:v>3</x:v>
      </x:c>
      <x:c r="I441" s="36" t="str">
        <x:v>3</x:v>
      </x:c>
      <x:c r="J441" s="36" t="str">
        <x:v>MS</x:v>
      </x:c>
      <x:c r="K441" s="36" t="str">
        <x:v>F</x:v>
      </x:c>
      <x:c r="L441" s="36" t="str">
        <x:v>R</x:v>
      </x:c>
      <x:c r="M441" s="36" t="str">
        <x:v>yes</x:v>
      </x:c>
      <x:c r="N441" s="36" t="n">
        <x:f>IF($J441="MS",1,0)</x:f>
        <x:v>1</x:v>
      </x:c>
      <x:c r="O441" s="36" t="n">
        <x:f>IF($K441="M",1,0)</x:f>
        <x:v>0</x:v>
      </x:c>
      <x:c r="P441" s="36" t="n">
        <x:f>IF($L441="U",1,0)</x:f>
        <x:v>0</x:v>
      </x:c>
      <x:c r="Q441" s="36" t="n">
        <x:f>IF($M441="yes",1,0)</x:f>
        <x:v>1</x:v>
      </x:c>
      <x:c r="R441" s="36" t="n">
        <x:f>'Coefficients'!$B$2+B441*'Coefficients'!$B$7+C441*'Coefficients'!$B$8+D441*'Coefficients'!$B$9+E441*'Coefficients'!$B$10+F441*'Coefficients'!$B$11+G441*'Coefficients'!$B$12+H441*'Coefficients'!$B$13+I441*'Coefficients'!$B$14+N441*'Coefficients'!$B$3+O441*'Coefficients'!$B$4+P441*'Coefficients'!$B$5+Q441*'Coefficients'!$B$6</x:f>
        <x:v>15.908795148203456</x:v>
      </x:c>
      <x:c r="S441" s="36" t="n">
        <x:f>A441-R441</x:f>
        <x:v>0.0912048517965438</x:v>
      </x:c>
      <x:c r="T441" s="36" t="n">
        <x:f>S441^2</x:f>
        <x:v>0.00831832499122952</x:v>
      </x:c>
      <x:c r="U441" s="36" t="n">
        <x:f>ABS(S441)</x:f>
        <x:v>0.0912048517965438</x:v>
      </x:c>
      <x:c r="V441" s="36" t="n">
        <x:f>(A441-AVERAGE($A$2:$A$650))^2</x:f>
        <x:v>16.760760302088553</x:v>
      </x:c>
    </x:row>
    <x:row r="442">
      <x:c r="A442" s="36" t="str">
        <x:v>0</x:v>
      </x:c>
      <x:c r="B442" s="36" t="str">
        <x:v>7</x:v>
      </x:c>
      <x:c r="C442" s="36" t="str">
        <x:v>0</x:v>
      </x:c>
      <x:c r="D442" s="36" t="str">
        <x:v>2</x:v>
      </x:c>
      <x:c r="E442" s="36" t="str">
        <x:v>0</x:v>
      </x:c>
      <x:c r="F442" s="36" t="str">
        <x:v>0</x:v>
      </x:c>
      <x:c r="G442" s="36" t="str">
        <x:v>16</x:v>
      </x:c>
      <x:c r="H442" s="36" t="str">
        <x:v>1</x:v>
      </x:c>
      <x:c r="I442" s="36" t="str">
        <x:v>1</x:v>
      </x:c>
      <x:c r="J442" s="36" t="str">
        <x:v>MS</x:v>
      </x:c>
      <x:c r="K442" s="36" t="str">
        <x:v>M</x:v>
      </x:c>
      <x:c r="L442" s="36" t="str">
        <x:v>U</x:v>
      </x:c>
      <x:c r="M442" s="36" t="str">
        <x:v>yes</x:v>
      </x:c>
      <x:c r="N442" s="36" t="n">
        <x:f>IF($J442="MS",1,0)</x:f>
        <x:v>1</x:v>
      </x:c>
      <x:c r="O442" s="36" t="n">
        <x:f>IF($K442="M",1,0)</x:f>
        <x:v>1</x:v>
      </x:c>
      <x:c r="P442" s="36" t="n">
        <x:f>IF($L442="U",1,0)</x:f>
        <x:v>1</x:v>
      </x:c>
      <x:c r="Q442" s="36" t="n">
        <x:f>IF($M442="yes",1,0)</x:f>
        <x:v>1</x:v>
      </x:c>
      <x:c r="R442" s="36" t="n">
        <x:f>'Coefficients'!$B$2+B442*'Coefficients'!$B$7+C442*'Coefficients'!$B$8+D442*'Coefficients'!$B$9+E442*'Coefficients'!$B$10+F442*'Coefficients'!$B$11+G442*'Coefficients'!$B$12+H442*'Coefficients'!$B$13+I442*'Coefficients'!$B$14+N442*'Coefficients'!$B$3+O442*'Coefficients'!$B$4+P442*'Coefficients'!$B$5+Q442*'Coefficients'!$B$6</x:f>
        <x:v>1.0046613308646446</x:v>
      </x:c>
      <x:c r="S442" s="36" t="n">
        <x:f>A442-R442</x:f>
        <x:v>-1.0046613308646446</x:v>
      </x:c>
      <x:c r="T442" s="36" t="n">
        <x:f>S442^2</x:f>
        <x:v>1.009344389734719</x:v>
      </x:c>
      <x:c r="U442" s="36" t="n">
        <x:f>ABS(S442)</x:f>
        <x:v>1.0046613308646446</x:v>
      </x:c>
      <x:c r="V442" s="36" t="n">
        <x:f>(A442-AVERAGE($A$2:$A$650))^2</x:f>
        <x:v>141.75305614184202</x:v>
      </x:c>
    </x:row>
    <x:row r="443">
      <x:c r="A443" s="36" t="str">
        <x:v>9</x:v>
      </x:c>
      <x:c r="B443" s="36" t="str">
        <x:v>8</x:v>
      </x:c>
      <x:c r="C443" s="36" t="str">
        <x:v>9</x:v>
      </x:c>
      <x:c r="D443" s="36" t="str">
        <x:v>2</x:v>
      </x:c>
      <x:c r="E443" s="36" t="str">
        <x:v>0</x:v>
      </x:c>
      <x:c r="F443" s="36" t="str">
        <x:v>4</x:v>
      </x:c>
      <x:c r="G443" s="36" t="str">
        <x:v>17</x:v>
      </x:c>
      <x:c r="H443" s="36" t="str">
        <x:v>1</x:v>
      </x:c>
      <x:c r="I443" s="36" t="str">
        <x:v>1</x:v>
      </x:c>
      <x:c r="J443" s="36" t="str">
        <x:v>MS</x:v>
      </x:c>
      <x:c r="K443" s="36" t="str">
        <x:v>M</x:v>
      </x:c>
      <x:c r="L443" s="36" t="str">
        <x:v>U</x:v>
      </x:c>
      <x:c r="M443" s="36" t="str">
        <x:v>yes</x:v>
      </x:c>
      <x:c r="N443" s="36" t="n">
        <x:f>IF($J443="MS",1,0)</x:f>
        <x:v>1</x:v>
      </x:c>
      <x:c r="O443" s="36" t="n">
        <x:f>IF($K443="M",1,0)</x:f>
        <x:v>1</x:v>
      </x:c>
      <x:c r="P443" s="36" t="n">
        <x:f>IF($L443="U",1,0)</x:f>
        <x:v>1</x:v>
      </x:c>
      <x:c r="Q443" s="36" t="n">
        <x:f>IF($M443="yes",1,0)</x:f>
        <x:v>1</x:v>
      </x:c>
      <x:c r="R443" s="36" t="n">
        <x:f>'Coefficients'!$B$2+B443*'Coefficients'!$B$7+C443*'Coefficients'!$B$8+D443*'Coefficients'!$B$9+E443*'Coefficients'!$B$10+F443*'Coefficients'!$B$11+G443*'Coefficients'!$B$12+H443*'Coefficients'!$B$13+I443*'Coefficients'!$B$14+N443*'Coefficients'!$B$3+O443*'Coefficients'!$B$4+P443*'Coefficients'!$B$5+Q443*'Coefficients'!$B$6</x:f>
        <x:v>9.152109077608563</x:v>
      </x:c>
      <x:c r="S443" s="36" t="n">
        <x:f>A443-R443</x:f>
        <x:v>-0.15210907760856252</x:v>
      </x:c>
      <x:c r="T443" s="36" t="n">
        <x:f>S443^2</x:f>
        <x:v>0.023137171490927696</x:v>
      </x:c>
      <x:c r="U443" s="36" t="n">
        <x:f>ABS(S443)</x:f>
        <x:v>0.15210907760856252</x:v>
      </x:c>
      <x:c r="V443" s="36" t="n">
        <x:f>(A443-AVERAGE($A$2:$A$650))^2</x:f>
        <x:v>8.444889731980693</x:v>
      </x:c>
    </x:row>
    <x:row r="444">
      <x:c r="A444" s="36" t="str">
        <x:v>14</x:v>
      </x:c>
      <x:c r="B444" s="36" t="str">
        <x:v>12</x:v>
      </x:c>
      <x:c r="C444" s="36" t="str">
        <x:v>13</x:v>
      </x:c>
      <x:c r="D444" s="36" t="str">
        <x:v>2</x:v>
      </x:c>
      <x:c r="E444" s="36" t="str">
        <x:v>0</x:v>
      </x:c>
      <x:c r="F444" s="36" t="str">
        <x:v>0</x:v>
      </x:c>
      <x:c r="G444" s="36" t="str">
        <x:v>15</x:v>
      </x:c>
      <x:c r="H444" s="36" t="str">
        <x:v>4</x:v>
      </x:c>
      <x:c r="I444" s="36" t="str">
        <x:v>1</x:v>
      </x:c>
      <x:c r="J444" s="36" t="str">
        <x:v>MS</x:v>
      </x:c>
      <x:c r="K444" s="36" t="str">
        <x:v>M</x:v>
      </x:c>
      <x:c r="L444" s="36" t="str">
        <x:v>R</x:v>
      </x:c>
      <x:c r="M444" s="36" t="str">
        <x:v>yes</x:v>
      </x:c>
      <x:c r="N444" s="36" t="n">
        <x:f>IF($J444="MS",1,0)</x:f>
        <x:v>1</x:v>
      </x:c>
      <x:c r="O444" s="36" t="n">
        <x:f>IF($K444="M",1,0)</x:f>
        <x:v>1</x:v>
      </x:c>
      <x:c r="P444" s="36" t="n">
        <x:f>IF($L444="U",1,0)</x:f>
        <x:v>0</x:v>
      </x:c>
      <x:c r="Q444" s="36" t="n">
        <x:f>IF($M444="yes",1,0)</x:f>
        <x:v>1</x:v>
      </x:c>
      <x:c r="R444" s="36" t="n">
        <x:f>'Coefficients'!$B$2+B444*'Coefficients'!$B$7+C444*'Coefficients'!$B$8+D444*'Coefficients'!$B$9+E444*'Coefficients'!$B$10+F444*'Coefficients'!$B$11+G444*'Coefficients'!$B$12+H444*'Coefficients'!$B$13+I444*'Coefficients'!$B$14+N444*'Coefficients'!$B$3+O444*'Coefficients'!$B$4+P444*'Coefficients'!$B$5+Q444*'Coefficients'!$B$6</x:f>
        <x:v>12.790651822883115</x:v>
      </x:c>
      <x:c r="S444" s="36" t="n">
        <x:f>A444-R444</x:f>
        <x:v>1.209348177116885</x:v>
      </x:c>
      <x:c r="T444" s="36" t="n">
        <x:f>S444^2</x:f>
        <x:v>1.4625230134959326</x:v>
      </x:c>
      <x:c r="U444" s="36" t="n">
        <x:f>ABS(S444)</x:f>
        <x:v>1.209348177116885</x:v>
      </x:c>
      <x:c r="V444" s="36" t="n">
        <x:f>(A444-AVERAGE($A$2:$A$650))^2</x:f>
        <x:v>4.384797282057735</x:v>
      </x:c>
    </x:row>
    <x:row r="445">
      <x:c r="A445" s="36" t="str">
        <x:v>8</x:v>
      </x:c>
      <x:c r="B445" s="36" t="str">
        <x:v>7</x:v>
      </x:c>
      <x:c r="C445" s="36" t="str">
        <x:v>9</x:v>
      </x:c>
      <x:c r="D445" s="36" t="str">
        <x:v>2</x:v>
      </x:c>
      <x:c r="E445" s="36" t="str">
        <x:v>0</x:v>
      </x:c>
      <x:c r="F445" s="36" t="str">
        <x:v>7</x:v>
      </x:c>
      <x:c r="G445" s="36" t="str">
        <x:v>15</x:v>
      </x:c>
      <x:c r="H445" s="36" t="str">
        <x:v>4</x:v>
      </x:c>
      <x:c r="I445" s="36" t="str">
        <x:v>1</x:v>
      </x:c>
      <x:c r="J445" s="36" t="str">
        <x:v>MS</x:v>
      </x:c>
      <x:c r="K445" s="36" t="str">
        <x:v>M</x:v>
      </x:c>
      <x:c r="L445" s="36" t="str">
        <x:v>R</x:v>
      </x:c>
      <x:c r="M445" s="36" t="str">
        <x:v>yes</x:v>
      </x:c>
      <x:c r="N445" s="36" t="n">
        <x:f>IF($J445="MS",1,0)</x:f>
        <x:v>1</x:v>
      </x:c>
      <x:c r="O445" s="36" t="n">
        <x:f>IF($K445="M",1,0)</x:f>
        <x:v>1</x:v>
      </x:c>
      <x:c r="P445" s="36" t="n">
        <x:f>IF($L445="U",1,0)</x:f>
        <x:v>0</x:v>
      </x:c>
      <x:c r="Q445" s="36" t="n">
        <x:f>IF($M445="yes",1,0)</x:f>
        <x:v>1</x:v>
      </x:c>
      <x:c r="R445" s="36" t="n">
        <x:f>'Coefficients'!$B$2+B445*'Coefficients'!$B$7+C445*'Coefficients'!$B$8+D445*'Coefficients'!$B$9+E445*'Coefficients'!$B$10+F445*'Coefficients'!$B$11+G445*'Coefficients'!$B$12+H445*'Coefficients'!$B$13+I445*'Coefficients'!$B$14+N445*'Coefficients'!$B$3+O445*'Coefficients'!$B$4+P445*'Coefficients'!$B$5+Q445*'Coefficients'!$B$6</x:f>
        <x:v>8.744777946534423</x:v>
      </x:c>
      <x:c r="S445" s="36" t="n">
        <x:f>A445-R445</x:f>
        <x:v>-0.7447779465344233</x:v>
      </x:c>
      <x:c r="T445" s="36" t="n">
        <x:f>S445^2</x:f>
        <x:v>0.5546941896440323</x:v>
      </x:c>
      <x:c r="U445" s="36" t="n">
        <x:f>ABS(S445)</x:f>
        <x:v>0.7447779465344233</x:v>
      </x:c>
      <x:c r="V445" s="36" t="n">
        <x:f>(A445-AVERAGE($A$2:$A$650))^2</x:f>
        <x:v>15.256908221965285</x:v>
      </x:c>
    </x:row>
    <x:row r="446">
      <x:c r="A446" s="36" t="str">
        <x:v>11</x:v>
      </x:c>
      <x:c r="B446" s="36" t="str">
        <x:v>9</x:v>
      </x:c>
      <x:c r="C446" s="36" t="str">
        <x:v>10</x:v>
      </x:c>
      <x:c r="D446" s="36" t="str">
        <x:v>2</x:v>
      </x:c>
      <x:c r="E446" s="36" t="str">
        <x:v>0</x:v>
      </x:c>
      <x:c r="F446" s="36" t="str">
        <x:v>4</x:v>
      </x:c>
      <x:c r="G446" s="36" t="str">
        <x:v>16</x:v>
      </x:c>
      <x:c r="H446" s="36" t="str">
        <x:v>3</x:v>
      </x:c>
      <x:c r="I446" s="36" t="str">
        <x:v>4</x:v>
      </x:c>
      <x:c r="J446" s="36" t="str">
        <x:v>MS</x:v>
      </x:c>
      <x:c r="K446" s="36" t="str">
        <x:v>M</x:v>
      </x:c>
      <x:c r="L446" s="36" t="str">
        <x:v>R</x:v>
      </x:c>
      <x:c r="M446" s="36" t="str">
        <x:v>yes</x:v>
      </x:c>
      <x:c r="N446" s="36" t="n">
        <x:f>IF($J446="MS",1,0)</x:f>
        <x:v>1</x:v>
      </x:c>
      <x:c r="O446" s="36" t="n">
        <x:f>IF($K446="M",1,0)</x:f>
        <x:v>1</x:v>
      </x:c>
      <x:c r="P446" s="36" t="n">
        <x:f>IF($L446="U",1,0)</x:f>
        <x:v>0</x:v>
      </x:c>
      <x:c r="Q446" s="36" t="n">
        <x:f>IF($M446="yes",1,0)</x:f>
        <x:v>1</x:v>
      </x:c>
      <x:c r="R446" s="36" t="n">
        <x:f>'Coefficients'!$B$2+B446*'Coefficients'!$B$7+C446*'Coefficients'!$B$8+D446*'Coefficients'!$B$9+E446*'Coefficients'!$B$10+F446*'Coefficients'!$B$11+G446*'Coefficients'!$B$12+H446*'Coefficients'!$B$13+I446*'Coefficients'!$B$14+N446*'Coefficients'!$B$3+O446*'Coefficients'!$B$4+P446*'Coefficients'!$B$5+Q446*'Coefficients'!$B$6</x:f>
        <x:v>9.96795042083212</x:v>
      </x:c>
      <x:c r="S446" s="36" t="n">
        <x:f>A446-R446</x:f>
        <x:v>1.0320495791678805</x:v>
      </x:c>
      <x:c r="T446" s="36" t="n">
        <x:f>S446^2</x:f>
        <x:v>1.0651263338605994</x:v>
      </x:c>
      <x:c r="U446" s="36" t="n">
        <x:f>ABS(S446)</x:f>
        <x:v>1.0320495791678805</x:v>
      </x:c>
      <x:c r="V446" s="36" t="n">
        <x:f>(A446-AVERAGE($A$2:$A$650))^2</x:f>
        <x:v>0.82085275201151</x:v>
      </x:c>
    </x:row>
    <x:row r="447">
      <x:c r="A447" s="36" t="str">
        <x:v>9</x:v>
      </x:c>
      <x:c r="B447" s="36" t="str">
        <x:v>7</x:v>
      </x:c>
      <x:c r="C447" s="36" t="str">
        <x:v>9</x:v>
      </x:c>
      <x:c r="D447" s="36" t="str">
        <x:v>2</x:v>
      </x:c>
      <x:c r="E447" s="36" t="str">
        <x:v>0</x:v>
      </x:c>
      <x:c r="F447" s="36" t="str">
        <x:v>8</x:v>
      </x:c>
      <x:c r="G447" s="36" t="str">
        <x:v>15</x:v>
      </x:c>
      <x:c r="H447" s="36" t="str">
        <x:v>1</x:v>
      </x:c>
      <x:c r="I447" s="36" t="str">
        <x:v>1</x:v>
      </x:c>
      <x:c r="J447" s="36" t="str">
        <x:v>MS</x:v>
      </x:c>
      <x:c r="K447" s="36" t="str">
        <x:v>M</x:v>
      </x:c>
      <x:c r="L447" s="36" t="str">
        <x:v>R</x:v>
      </x:c>
      <x:c r="M447" s="36" t="str">
        <x:v>yes</x:v>
      </x:c>
      <x:c r="N447" s="36" t="n">
        <x:f>IF($J447="MS",1,0)</x:f>
        <x:v>1</x:v>
      </x:c>
      <x:c r="O447" s="36" t="n">
        <x:f>IF($K447="M",1,0)</x:f>
        <x:v>1</x:v>
      </x:c>
      <x:c r="P447" s="36" t="n">
        <x:f>IF($L447="U",1,0)</x:f>
        <x:v>0</x:v>
      </x:c>
      <x:c r="Q447" s="36" t="n">
        <x:f>IF($M447="yes",1,0)</x:f>
        <x:v>1</x:v>
      </x:c>
      <x:c r="R447" s="36" t="n">
        <x:f>'Coefficients'!$B$2+B447*'Coefficients'!$B$7+C447*'Coefficients'!$B$8+D447*'Coefficients'!$B$9+E447*'Coefficients'!$B$10+F447*'Coefficients'!$B$11+G447*'Coefficients'!$B$12+H447*'Coefficients'!$B$13+I447*'Coefficients'!$B$14+N447*'Coefficients'!$B$3+O447*'Coefficients'!$B$4+P447*'Coefficients'!$B$5+Q447*'Coefficients'!$B$6</x:f>
        <x:v>8.923660994771119</x:v>
      </x:c>
      <x:c r="S447" s="36" t="n">
        <x:f>A447-R447</x:f>
        <x:v>0.07633900522888126</x:v>
      </x:c>
      <x:c r="T447" s="36" t="n">
        <x:f>S447^2</x:f>
        <x:v>0.00582764371933516</x:v>
      </x:c>
      <x:c r="U447" s="36" t="n">
        <x:f>ABS(S447)</x:f>
        <x:v>0.07633900522888126</x:v>
      </x:c>
      <x:c r="V447" s="36" t="n">
        <x:f>(A447-AVERAGE($A$2:$A$650))^2</x:f>
        <x:v>8.444889731980693</x:v>
      </x:c>
    </x:row>
    <x:row r="448">
      <x:c r="A448" s="36" t="str">
        <x:v>11</x:v>
      </x:c>
      <x:c r="B448" s="36" t="str">
        <x:v>11</x:v>
      </x:c>
      <x:c r="C448" s="36" t="str">
        <x:v>11</x:v>
      </x:c>
      <x:c r="D448" s="36" t="str">
        <x:v>2</x:v>
      </x:c>
      <x:c r="E448" s="36" t="str">
        <x:v>0</x:v>
      </x:c>
      <x:c r="F448" s="36" t="str">
        <x:v>0</x:v>
      </x:c>
      <x:c r="G448" s="36" t="str">
        <x:v>15</x:v>
      </x:c>
      <x:c r="H448" s="36" t="str">
        <x:v>3</x:v>
      </x:c>
      <x:c r="I448" s="36" t="str">
        <x:v>3</x:v>
      </x:c>
      <x:c r="J448" s="36" t="str">
        <x:v>MS</x:v>
      </x:c>
      <x:c r="K448" s="36" t="str">
        <x:v>M</x:v>
      </x:c>
      <x:c r="L448" s="36" t="str">
        <x:v>U</x:v>
      </x:c>
      <x:c r="M448" s="36" t="str">
        <x:v>yes</x:v>
      </x:c>
      <x:c r="N448" s="36" t="n">
        <x:f>IF($J448="MS",1,0)</x:f>
        <x:v>1</x:v>
      </x:c>
      <x:c r="O448" s="36" t="n">
        <x:f>IF($K448="M",1,0)</x:f>
        <x:v>1</x:v>
      </x:c>
      <x:c r="P448" s="36" t="n">
        <x:f>IF($L448="U",1,0)</x:f>
        <x:v>1</x:v>
      </x:c>
      <x:c r="Q448" s="36" t="n">
        <x:f>IF($M448="yes",1,0)</x:f>
        <x:v>1</x:v>
      </x:c>
      <x:c r="R448" s="36" t="n">
        <x:f>'Coefficients'!$B$2+B448*'Coefficients'!$B$7+C448*'Coefficients'!$B$8+D448*'Coefficients'!$B$9+E448*'Coefficients'!$B$10+F448*'Coefficients'!$B$11+G448*'Coefficients'!$B$12+H448*'Coefficients'!$B$13+I448*'Coefficients'!$B$14+N448*'Coefficients'!$B$3+O448*'Coefficients'!$B$4+P448*'Coefficients'!$B$5+Q448*'Coefficients'!$B$6</x:f>
        <x:v>11.096567619674154</x:v>
      </x:c>
      <x:c r="S448" s="36" t="n">
        <x:f>A448-R448</x:f>
        <x:v>-0.09656761967415406</x:v>
      </x:c>
      <x:c r="T448" s="36" t="n">
        <x:f>S448^2</x:f>
        <x:v>0.009325305169532066</x:v>
      </x:c>
      <x:c r="U448" s="36" t="n">
        <x:f>ABS(S448)</x:f>
        <x:v>0.09656761967415406</x:v>
      </x:c>
      <x:c r="V448" s="36" t="n">
        <x:f>(A448-AVERAGE($A$2:$A$650))^2</x:f>
        <x:v>0.82085275201151</x:v>
      </x:c>
    </x:row>
    <x:row r="449">
      <x:c r="A449" s="36" t="str">
        <x:v>9</x:v>
      </x:c>
      <x:c r="B449" s="36" t="str">
        <x:v>8</x:v>
      </x:c>
      <x:c r="C449" s="36" t="str">
        <x:v>10</x:v>
      </x:c>
      <x:c r="D449" s="36" t="str">
        <x:v>1</x:v>
      </x:c>
      <x:c r="E449" s="36" t="str">
        <x:v>0</x:v>
      </x:c>
      <x:c r="F449" s="36" t="str">
        <x:v>8</x:v>
      </x:c>
      <x:c r="G449" s="36" t="str">
        <x:v>17</x:v>
      </x:c>
      <x:c r="H449" s="36" t="str">
        <x:v>2</x:v>
      </x:c>
      <x:c r="I449" s="36" t="str">
        <x:v>1</x:v>
      </x:c>
      <x:c r="J449" s="36" t="str">
        <x:v>MS</x:v>
      </x:c>
      <x:c r="K449" s="36" t="str">
        <x:v>M</x:v>
      </x:c>
      <x:c r="L449" s="36" t="str">
        <x:v>R</x:v>
      </x:c>
      <x:c r="M449" s="36" t="str">
        <x:v>no</x:v>
      </x:c>
      <x:c r="N449" s="36" t="n">
        <x:f>IF($J449="MS",1,0)</x:f>
        <x:v>1</x:v>
      </x:c>
      <x:c r="O449" s="36" t="n">
        <x:f>IF($K449="M",1,0)</x:f>
        <x:v>1</x:v>
      </x:c>
      <x:c r="P449" s="36" t="n">
        <x:f>IF($L449="U",1,0)</x:f>
        <x:v>0</x:v>
      </x:c>
      <x:c r="Q449" s="36" t="n">
        <x:f>IF($M449="yes",1,0)</x:f>
        <x:v>0</x:v>
      </x:c>
      <x:c r="R449" s="36" t="n">
        <x:f>'Coefficients'!$B$2+B449*'Coefficients'!$B$7+C449*'Coefficients'!$B$8+D449*'Coefficients'!$B$9+E449*'Coefficients'!$B$10+F449*'Coefficients'!$B$11+G449*'Coefficients'!$B$12+H449*'Coefficients'!$B$13+I449*'Coefficients'!$B$14+N449*'Coefficients'!$B$3+O449*'Coefficients'!$B$4+P449*'Coefficients'!$B$5+Q449*'Coefficients'!$B$6</x:f>
        <x:v>9.697194461442267</x:v>
      </x:c>
      <x:c r="S449" s="36" t="n">
        <x:f>A449-R449</x:f>
        <x:v>-0.6971944614422672</x:v>
      </x:c>
      <x:c r="T449" s="36" t="n">
        <x:f>S449^2</x:f>
        <x:v>0.4860801170657729</x:v>
      </x:c>
      <x:c r="U449" s="36" t="n">
        <x:f>ABS(S449)</x:f>
        <x:v>0.6971944614422672</x:v>
      </x:c>
      <x:c r="V449" s="36" t="n">
        <x:f>(A449-AVERAGE($A$2:$A$650))^2</x:f>
        <x:v>8.444889731980693</x:v>
      </x:c>
    </x:row>
    <x:row r="450">
      <x:c r="A450" s="36" t="str">
        <x:v>17</x:v>
      </x:c>
      <x:c r="B450" s="36" t="str">
        <x:v>16</x:v>
      </x:c>
      <x:c r="C450" s="36" t="str">
        <x:v>16</x:v>
      </x:c>
      <x:c r="D450" s="36" t="str">
        <x:v>3</x:v>
      </x:c>
      <x:c r="E450" s="36" t="str">
        <x:v>0</x:v>
      </x:c>
      <x:c r="F450" s="36" t="str">
        <x:v>6</x:v>
      </x:c>
      <x:c r="G450" s="36" t="str">
        <x:v>16</x:v>
      </x:c>
      <x:c r="H450" s="36" t="str">
        <x:v>4</x:v>
      </x:c>
      <x:c r="I450" s="36" t="str">
        <x:v>4</x:v>
      </x:c>
      <x:c r="J450" s="36" t="str">
        <x:v>MS</x:v>
      </x:c>
      <x:c r="K450" s="36" t="str">
        <x:v>F</x:v>
      </x:c>
      <x:c r="L450" s="36" t="str">
        <x:v>R</x:v>
      </x:c>
      <x:c r="M450" s="36" t="str">
        <x:v>yes</x:v>
      </x:c>
      <x:c r="N450" s="36" t="n">
        <x:f>IF($J450="MS",1,0)</x:f>
        <x:v>1</x:v>
      </x:c>
      <x:c r="O450" s="36" t="n">
        <x:f>IF($K450="M",1,0)</x:f>
        <x:v>0</x:v>
      </x:c>
      <x:c r="P450" s="36" t="n">
        <x:f>IF($L450="U",1,0)</x:f>
        <x:v>0</x:v>
      </x:c>
      <x:c r="Q450" s="36" t="n">
        <x:f>IF($M450="yes",1,0)</x:f>
        <x:v>1</x:v>
      </x:c>
      <x:c r="R450" s="36" t="n">
        <x:f>'Coefficients'!$B$2+B450*'Coefficients'!$B$7+C450*'Coefficients'!$B$8+D450*'Coefficients'!$B$9+E450*'Coefficients'!$B$10+F450*'Coefficients'!$B$11+G450*'Coefficients'!$B$12+H450*'Coefficients'!$B$13+I450*'Coefficients'!$B$14+N450*'Coefficients'!$B$3+O450*'Coefficients'!$B$4+P450*'Coefficients'!$B$5+Q450*'Coefficients'!$B$6</x:f>
        <x:v>16.391700963430342</x:v>
      </x:c>
      <x:c r="S450" s="36" t="n">
        <x:f>A450-R450</x:f>
        <x:v>0.6082990365696581</x:v>
      </x:c>
      <x:c r="T450" s="36" t="n">
        <x:f>S450^2</x:f>
        <x:v>0.37002771789157424</x:v>
      </x:c>
      <x:c r="U450" s="36" t="n">
        <x:f>ABS(S450)</x:f>
        <x:v>0.6082990365696581</x:v>
      </x:c>
      <x:c r="V450" s="36" t="n">
        <x:f>(A450-AVERAGE($A$2:$A$650))^2</x:f>
        <x:v>25.94874181210396</x:v>
      </x:c>
    </x:row>
    <x:row r="451">
      <x:c r="A451" s="36" t="str">
        <x:v>13</x:v>
      </x:c>
      <x:c r="B451" s="36" t="str">
        <x:v>11</x:v>
      </x:c>
      <x:c r="C451" s="36" t="str">
        <x:v>13</x:v>
      </x:c>
      <x:c r="D451" s="36" t="str">
        <x:v>1</x:v>
      </x:c>
      <x:c r="E451" s="36" t="str">
        <x:v>0</x:v>
      </x:c>
      <x:c r="F451" s="36" t="str">
        <x:v>3</x:v>
      </x:c>
      <x:c r="G451" s="36" t="str">
        <x:v>15</x:v>
      </x:c>
      <x:c r="H451" s="36" t="str">
        <x:v>1</x:v>
      </x:c>
      <x:c r="I451" s="36" t="str">
        <x:v>2</x:v>
      </x:c>
      <x:c r="J451" s="36" t="str">
        <x:v>MS</x:v>
      </x:c>
      <x:c r="K451" s="36" t="str">
        <x:v>F</x:v>
      </x:c>
      <x:c r="L451" s="36" t="str">
        <x:v>R</x:v>
      </x:c>
      <x:c r="M451" s="36" t="str">
        <x:v>yes</x:v>
      </x:c>
      <x:c r="N451" s="36" t="n">
        <x:f>IF($J451="MS",1,0)</x:f>
        <x:v>1</x:v>
      </x:c>
      <x:c r="O451" s="36" t="n">
        <x:f>IF($K451="M",1,0)</x:f>
        <x:v>0</x:v>
      </x:c>
      <x:c r="P451" s="36" t="n">
        <x:f>IF($L451="U",1,0)</x:f>
        <x:v>0</x:v>
      </x:c>
      <x:c r="Q451" s="36" t="n">
        <x:f>IF($M451="yes",1,0)</x:f>
        <x:v>1</x:v>
      </x:c>
      <x:c r="R451" s="36" t="n">
        <x:f>'Coefficients'!$B$2+B451*'Coefficients'!$B$7+C451*'Coefficients'!$B$8+D451*'Coefficients'!$B$9+E451*'Coefficients'!$B$10+F451*'Coefficients'!$B$11+G451*'Coefficients'!$B$12+H451*'Coefficients'!$B$13+I451*'Coefficients'!$B$14+N451*'Coefficients'!$B$3+O451*'Coefficients'!$B$4+P451*'Coefficients'!$B$5+Q451*'Coefficients'!$B$6</x:f>
        <x:v>13.022018562032981</x:v>
      </x:c>
      <x:c r="S451" s="36" t="n">
        <x:f>A451-R451</x:f>
        <x:v>-0.022018562032981137</x:v>
      </x:c>
      <x:c r="T451" s="36" t="n">
        <x:f>S451^2</x:f>
        <x:v>0.0004848170740002384</x:v>
      </x:c>
      <x:c r="U451" s="36" t="n">
        <x:f>ABS(S451)</x:f>
        <x:v>0.022018562032981137</x:v>
      </x:c>
      <x:c r="V451" s="36" t="n">
        <x:f>(A451-AVERAGE($A$2:$A$650))^2</x:f>
        <x:v>1.1968157720423265</x:v>
      </x:c>
    </x:row>
    <x:row r="452">
      <x:c r="A452" s="36" t="str">
        <x:v>15</x:v>
      </x:c>
      <x:c r="B452" s="36" t="str">
        <x:v>15</x:v>
      </x:c>
      <x:c r="C452" s="36" t="str">
        <x:v>15</x:v>
      </x:c>
      <x:c r="D452" s="36" t="str">
        <x:v>2</x:v>
      </x:c>
      <x:c r="E452" s="36" t="str">
        <x:v>0</x:v>
      </x:c>
      <x:c r="F452" s="36" t="str">
        <x:v>2</x:v>
      </x:c>
      <x:c r="G452" s="36" t="str">
        <x:v>16</x:v>
      </x:c>
      <x:c r="H452" s="36" t="str">
        <x:v>2</x:v>
      </x:c>
      <x:c r="I452" s="36" t="str">
        <x:v>3</x:v>
      </x:c>
      <x:c r="J452" s="36" t="str">
        <x:v>MS</x:v>
      </x:c>
      <x:c r="K452" s="36" t="str">
        <x:v>F</x:v>
      </x:c>
      <x:c r="L452" s="36" t="str">
        <x:v>R</x:v>
      </x:c>
      <x:c r="M452" s="36" t="str">
        <x:v>yes</x:v>
      </x:c>
      <x:c r="N452" s="36" t="n">
        <x:f>IF($J452="MS",1,0)</x:f>
        <x:v>1</x:v>
      </x:c>
      <x:c r="O452" s="36" t="n">
        <x:f>IF($K452="M",1,0)</x:f>
        <x:v>0</x:v>
      </x:c>
      <x:c r="P452" s="36" t="n">
        <x:f>IF($L452="U",1,0)</x:f>
        <x:v>0</x:v>
      </x:c>
      <x:c r="Q452" s="36" t="n">
        <x:f>IF($M452="yes",1,0)</x:f>
        <x:v>1</x:v>
      </x:c>
      <x:c r="R452" s="36" t="n">
        <x:f>'Coefficients'!$B$2+B452*'Coefficients'!$B$7+C452*'Coefficients'!$B$8+D452*'Coefficients'!$B$9+E452*'Coefficients'!$B$10+F452*'Coefficients'!$B$11+G452*'Coefficients'!$B$12+H452*'Coefficients'!$B$13+I452*'Coefficients'!$B$14+N452*'Coefficients'!$B$3+O452*'Coefficients'!$B$4+P452*'Coefficients'!$B$5+Q452*'Coefficients'!$B$6</x:f>
        <x:v>15.3402547019108</x:v>
      </x:c>
      <x:c r="S452" s="36" t="n">
        <x:f>A452-R452</x:f>
        <x:v>-0.34025470191079954</x:v>
      </x:c>
      <x:c r="T452" s="36" t="n">
        <x:f>S452^2</x:f>
        <x:v>0.11577326217240705</x:v>
      </x:c>
      <x:c r="U452" s="36" t="n">
        <x:f>ABS(S452)</x:f>
        <x:v>0.34025470191079954</x:v>
      </x:c>
      <x:c r="V452" s="36" t="n">
        <x:f>(A452-AVERAGE($A$2:$A$650))^2</x:f>
        <x:v>9.572778792073143</x:v>
      </x:c>
    </x:row>
    <x:row r="453">
      <x:c r="A453" s="36" t="str">
        <x:v>11</x:v>
      </x:c>
      <x:c r="B453" s="36" t="str">
        <x:v>10</x:v>
      </x:c>
      <x:c r="C453" s="36" t="str">
        <x:v>11</x:v>
      </x:c>
      <x:c r="D453" s="36" t="str">
        <x:v>2</x:v>
      </x:c>
      <x:c r="E453" s="36" t="str">
        <x:v>0</x:v>
      </x:c>
      <x:c r="F453" s="36" t="str">
        <x:v>0</x:v>
      </x:c>
      <x:c r="G453" s="36" t="str">
        <x:v>16</x:v>
      </x:c>
      <x:c r="H453" s="36" t="str">
        <x:v>1</x:v>
      </x:c>
      <x:c r="I453" s="36" t="str">
        <x:v>2</x:v>
      </x:c>
      <x:c r="J453" s="36" t="str">
        <x:v>MS</x:v>
      </x:c>
      <x:c r="K453" s="36" t="str">
        <x:v>M</x:v>
      </x:c>
      <x:c r="L453" s="36" t="str">
        <x:v>R</x:v>
      </x:c>
      <x:c r="M453" s="36" t="str">
        <x:v>yes</x:v>
      </x:c>
      <x:c r="N453" s="36" t="n">
        <x:f>IF($J453="MS",1,0)</x:f>
        <x:v>1</x:v>
      </x:c>
      <x:c r="O453" s="36" t="n">
        <x:f>IF($K453="M",1,0)</x:f>
        <x:v>1</x:v>
      </x:c>
      <x:c r="P453" s="36" t="n">
        <x:f>IF($L453="U",1,0)</x:f>
        <x:v>0</x:v>
      </x:c>
      <x:c r="Q453" s="36" t="n">
        <x:f>IF($M453="yes",1,0)</x:f>
        <x:v>1</x:v>
      </x:c>
      <x:c r="R453" s="36" t="n">
        <x:f>'Coefficients'!$B$2+B453*'Coefficients'!$B$7+C453*'Coefficients'!$B$8+D453*'Coefficients'!$B$9+E453*'Coefficients'!$B$10+F453*'Coefficients'!$B$11+G453*'Coefficients'!$B$12+H453*'Coefficients'!$B$13+I453*'Coefficients'!$B$14+N453*'Coefficients'!$B$3+O453*'Coefficients'!$B$4+P453*'Coefficients'!$B$5+Q453*'Coefficients'!$B$6</x:f>
        <x:v>10.978671828408084</x:v>
      </x:c>
      <x:c r="S453" s="36" t="n">
        <x:f>A453-R453</x:f>
        <x:v>0.021328171591916245</x:v>
      </x:c>
      <x:c r="T453" s="36" t="n">
        <x:f>S453^2</x:f>
        <x:v>0.0004548909034542231</x:v>
      </x:c>
      <x:c r="U453" s="36" t="n">
        <x:f>ABS(S453)</x:f>
        <x:v>0.021328171591916245</x:v>
      </x:c>
      <x:c r="V453" s="36" t="n">
        <x:f>(A453-AVERAGE($A$2:$A$650))^2</x:f>
        <x:v>0.82085275201151</x:v>
      </x:c>
    </x:row>
    <x:row r="454">
      <x:c r="A454" s="36" t="str">
        <x:v>11</x:v>
      </x:c>
      <x:c r="B454" s="36" t="str">
        <x:v>9</x:v>
      </x:c>
      <x:c r="C454" s="36" t="str">
        <x:v>10</x:v>
      </x:c>
      <x:c r="D454" s="36" t="str">
        <x:v>2</x:v>
      </x:c>
      <x:c r="E454" s="36" t="str">
        <x:v>0</x:v>
      </x:c>
      <x:c r="F454" s="36" t="str">
        <x:v>4</x:v>
      </x:c>
      <x:c r="G454" s="36" t="str">
        <x:v>16</x:v>
      </x:c>
      <x:c r="H454" s="36" t="str">
        <x:v>2</x:v>
      </x:c>
      <x:c r="I454" s="36" t="str">
        <x:v>2</x:v>
      </x:c>
      <x:c r="J454" s="36" t="str">
        <x:v>MS</x:v>
      </x:c>
      <x:c r="K454" s="36" t="str">
        <x:v>F</x:v>
      </x:c>
      <x:c r="L454" s="36" t="str">
        <x:v>R</x:v>
      </x:c>
      <x:c r="M454" s="36" t="str">
        <x:v>yes</x:v>
      </x:c>
      <x:c r="N454" s="36" t="n">
        <x:f>IF($J454="MS",1,0)</x:f>
        <x:v>1</x:v>
      </x:c>
      <x:c r="O454" s="36" t="n">
        <x:f>IF($K454="M",1,0)</x:f>
        <x:v>0</x:v>
      </x:c>
      <x:c r="P454" s="36" t="n">
        <x:f>IF($L454="U",1,0)</x:f>
        <x:v>0</x:v>
      </x:c>
      <x:c r="Q454" s="36" t="n">
        <x:f>IF($M454="yes",1,0)</x:f>
        <x:v>1</x:v>
      </x:c>
      <x:c r="R454" s="36" t="n">
        <x:f>'Coefficients'!$B$2+B454*'Coefficients'!$B$7+C454*'Coefficients'!$B$8+D454*'Coefficients'!$B$9+E454*'Coefficients'!$B$10+F454*'Coefficients'!$B$11+G454*'Coefficients'!$B$12+H454*'Coefficients'!$B$13+I454*'Coefficients'!$B$14+N454*'Coefficients'!$B$3+O454*'Coefficients'!$B$4+P454*'Coefficients'!$B$5+Q454*'Coefficients'!$B$6</x:f>
        <x:v>10.176039436611838</x:v>
      </x:c>
      <x:c r="S454" s="36" t="n">
        <x:f>A454-R454</x:f>
        <x:v>0.8239605633881624</x:v>
      </x:c>
      <x:c r="T454" s="36" t="n">
        <x:f>S454^2</x:f>
        <x:v>0.6789110100189379</x:v>
      </x:c>
      <x:c r="U454" s="36" t="n">
        <x:f>ABS(S454)</x:f>
        <x:v>0.8239605633881624</x:v>
      </x:c>
      <x:c r="V454" s="36" t="n">
        <x:f>(A454-AVERAGE($A$2:$A$650))^2</x:f>
        <x:v>0.82085275201151</x:v>
      </x:c>
    </x:row>
    <x:row r="455">
      <x:c r="A455" s="36" t="str">
        <x:v>8</x:v>
      </x:c>
      <x:c r="B455" s="36" t="str">
        <x:v>10</x:v>
      </x:c>
      <x:c r="C455" s="36" t="str">
        <x:v>8</x:v>
      </x:c>
      <x:c r="D455" s="36" t="str">
        <x:v>3</x:v>
      </x:c>
      <x:c r="E455" s="36" t="str">
        <x:v>1</x:v>
      </x:c>
      <x:c r="F455" s="36" t="str">
        <x:v>0</x:v>
      </x:c>
      <x:c r="G455" s="36" t="str">
        <x:v>16</x:v>
      </x:c>
      <x:c r="H455" s="36" t="str">
        <x:v>1</x:v>
      </x:c>
      <x:c r="I455" s="36" t="str">
        <x:v>2</x:v>
      </x:c>
      <x:c r="J455" s="36" t="str">
        <x:v>MS</x:v>
      </x:c>
      <x:c r="K455" s="36" t="str">
        <x:v>F</x:v>
      </x:c>
      <x:c r="L455" s="36" t="str">
        <x:v>U</x:v>
      </x:c>
      <x:c r="M455" s="36" t="str">
        <x:v>yes</x:v>
      </x:c>
      <x:c r="N455" s="36" t="n">
        <x:f>IF($J455="MS",1,0)</x:f>
        <x:v>1</x:v>
      </x:c>
      <x:c r="O455" s="36" t="n">
        <x:f>IF($K455="M",1,0)</x:f>
        <x:v>0</x:v>
      </x:c>
      <x:c r="P455" s="36" t="n">
        <x:f>IF($L455="U",1,0)</x:f>
        <x:v>1</x:v>
      </x:c>
      <x:c r="Q455" s="36" t="n">
        <x:f>IF($M455="yes",1,0)</x:f>
        <x:v>1</x:v>
      </x:c>
      <x:c r="R455" s="36" t="n">
        <x:f>'Coefficients'!$B$2+B455*'Coefficients'!$B$7+C455*'Coefficients'!$B$8+D455*'Coefficients'!$B$9+E455*'Coefficients'!$B$10+F455*'Coefficients'!$B$11+G455*'Coefficients'!$B$12+H455*'Coefficients'!$B$13+I455*'Coefficients'!$B$14+N455*'Coefficients'!$B$3+O455*'Coefficients'!$B$4+P455*'Coefficients'!$B$5+Q455*'Coefficients'!$B$6</x:f>
        <x:v>8.478195754301321</x:v>
      </x:c>
      <x:c r="S455" s="36" t="n">
        <x:f>A455-R455</x:f>
        <x:v>-0.47819575430132133</x:v>
      </x:c>
      <x:c r="T455" s="36" t="n">
        <x:f>S455^2</x:f>
        <x:v>0.22867117943180967</x:v>
      </x:c>
      <x:c r="U455" s="36" t="n">
        <x:f>ABS(S455)</x:f>
        <x:v>0.47819575430132133</x:v>
      </x:c>
      <x:c r="V455" s="36" t="n">
        <x:f>(A455-AVERAGE($A$2:$A$650))^2</x:f>
        <x:v>15.256908221965285</x:v>
      </x:c>
    </x:row>
    <x:row r="456">
      <x:c r="A456" s="36" t="str">
        <x:v>8</x:v>
      </x:c>
      <x:c r="B456" s="36" t="str">
        <x:v>9</x:v>
      </x:c>
      <x:c r="C456" s="36" t="str">
        <x:v>8</x:v>
      </x:c>
      <x:c r="D456" s="36" t="str">
        <x:v>3</x:v>
      </x:c>
      <x:c r="E456" s="36" t="str">
        <x:v>1</x:v>
      </x:c>
      <x:c r="F456" s="36" t="str">
        <x:v>3</x:v>
      </x:c>
      <x:c r="G456" s="36" t="str">
        <x:v>16</x:v>
      </x:c>
      <x:c r="H456" s="36" t="str">
        <x:v>1</x:v>
      </x:c>
      <x:c r="I456" s="36" t="str">
        <x:v>2</x:v>
      </x:c>
      <x:c r="J456" s="36" t="str">
        <x:v>MS</x:v>
      </x:c>
      <x:c r="K456" s="36" t="str">
        <x:v>F</x:v>
      </x:c>
      <x:c r="L456" s="36" t="str">
        <x:v>U</x:v>
      </x:c>
      <x:c r="M456" s="36" t="str">
        <x:v>yes</x:v>
      </x:c>
      <x:c r="N456" s="36" t="n">
        <x:f>IF($J456="MS",1,0)</x:f>
        <x:v>1</x:v>
      </x:c>
      <x:c r="O456" s="36" t="n">
        <x:f>IF($K456="M",1,0)</x:f>
        <x:v>0</x:v>
      </x:c>
      <x:c r="P456" s="36" t="n">
        <x:f>IF($L456="U",1,0)</x:f>
        <x:v>1</x:v>
      </x:c>
      <x:c r="Q456" s="36" t="n">
        <x:f>IF($M456="yes",1,0)</x:f>
        <x:v>1</x:v>
      </x:c>
      <x:c r="R456" s="36" t="n">
        <x:f>'Coefficients'!$B$2+B456*'Coefficients'!$B$7+C456*'Coefficients'!$B$8+D456*'Coefficients'!$B$9+E456*'Coefficients'!$B$10+F456*'Coefficients'!$B$11+G456*'Coefficients'!$B$12+H456*'Coefficients'!$B$13+I456*'Coefficients'!$B$14+N456*'Coefficients'!$B$3+O456*'Coefficients'!$B$4+P456*'Coefficients'!$B$5+Q456*'Coefficients'!$B$6</x:f>
        <x:v>8.401409436628116</x:v>
      </x:c>
      <x:c r="S456" s="36" t="n">
        <x:f>A456-R456</x:f>
        <x:v>-0.401409436628116</x:v>
      </x:c>
      <x:c r="T456" s="36" t="n">
        <x:f>S456^2</x:f>
        <x:v>0.16112953581410147</x:v>
      </x:c>
      <x:c r="U456" s="36" t="n">
        <x:f>ABS(S456)</x:f>
        <x:v>0.401409436628116</x:v>
      </x:c>
      <x:c r="V456" s="36" t="n">
        <x:f>(A456-AVERAGE($A$2:$A$650))^2</x:f>
        <x:v>15.256908221965285</x:v>
      </x:c>
    </x:row>
    <x:row r="457">
      <x:c r="A457" s="36" t="str">
        <x:v>9</x:v>
      </x:c>
      <x:c r="B457" s="36" t="str">
        <x:v>9</x:v>
      </x:c>
      <x:c r="C457" s="36" t="str">
        <x:v>10</x:v>
      </x:c>
      <x:c r="D457" s="36" t="str">
        <x:v>2</x:v>
      </x:c>
      <x:c r="E457" s="36" t="str">
        <x:v>0</x:v>
      </x:c>
      <x:c r="F457" s="36" t="str">
        <x:v>0</x:v>
      </x:c>
      <x:c r="G457" s="36" t="str">
        <x:v>15</x:v>
      </x:c>
      <x:c r="H457" s="36" t="str">
        <x:v>2</x:v>
      </x:c>
      <x:c r="I457" s="36" t="str">
        <x:v>1</x:v>
      </x:c>
      <x:c r="J457" s="36" t="str">
        <x:v>MS</x:v>
      </x:c>
      <x:c r="K457" s="36" t="str">
        <x:v>F</x:v>
      </x:c>
      <x:c r="L457" s="36" t="str">
        <x:v>U</x:v>
      </x:c>
      <x:c r="M457" s="36" t="str">
        <x:v>yes</x:v>
      </x:c>
      <x:c r="N457" s="36" t="n">
        <x:f>IF($J457="MS",1,0)</x:f>
        <x:v>1</x:v>
      </x:c>
      <x:c r="O457" s="36" t="n">
        <x:f>IF($K457="M",1,0)</x:f>
        <x:v>0</x:v>
      </x:c>
      <x:c r="P457" s="36" t="n">
        <x:f>IF($L457="U",1,0)</x:f>
        <x:v>1</x:v>
      </x:c>
      <x:c r="Q457" s="36" t="n">
        <x:f>IF($M457="yes",1,0)</x:f>
        <x:v>1</x:v>
      </x:c>
      <x:c r="R457" s="36" t="n">
        <x:f>'Coefficients'!$B$2+B457*'Coefficients'!$B$7+C457*'Coefficients'!$B$8+D457*'Coefficients'!$B$9+E457*'Coefficients'!$B$10+F457*'Coefficients'!$B$11+G457*'Coefficients'!$B$12+H457*'Coefficients'!$B$13+I457*'Coefficients'!$B$14+N457*'Coefficients'!$B$3+O457*'Coefficients'!$B$4+P457*'Coefficients'!$B$5+Q457*'Coefficients'!$B$6</x:f>
        <x:v>10.162958515641991</x:v>
      </x:c>
      <x:c r="S457" s="36" t="n">
        <x:f>A457-R457</x:f>
        <x:v>-1.162958515641991</x:v>
      </x:c>
      <x:c r="T457" s="36" t="n">
        <x:f>S457^2</x:f>
        <x:v>1.3524725091042231</x:v>
      </x:c>
      <x:c r="U457" s="36" t="n">
        <x:f>ABS(S457)</x:f>
        <x:v>1.162958515641991</x:v>
      </x:c>
      <x:c r="V457" s="36" t="n">
        <x:f>(A457-AVERAGE($A$2:$A$650))^2</x:f>
        <x:v>8.444889731980693</x:v>
      </x:c>
    </x:row>
    <x:row r="458">
      <x:c r="A458" s="36" t="str">
        <x:v>15</x:v>
      </x:c>
      <x:c r="B458" s="36" t="str">
        <x:v>13</x:v>
      </x:c>
      <x:c r="C458" s="36" t="str">
        <x:v>14</x:v>
      </x:c>
      <x:c r="D458" s="36" t="str">
        <x:v>2</x:v>
      </x:c>
      <x:c r="E458" s="36" t="str">
        <x:v>0</x:v>
      </x:c>
      <x:c r="F458" s="36" t="str">
        <x:v>0</x:v>
      </x:c>
      <x:c r="G458" s="36" t="str">
        <x:v>16</x:v>
      </x:c>
      <x:c r="H458" s="36" t="str">
        <x:v>1</x:v>
      </x:c>
      <x:c r="I458" s="36" t="str">
        <x:v>1</x:v>
      </x:c>
      <x:c r="J458" s="36" t="str">
        <x:v>MS</x:v>
      </x:c>
      <x:c r="K458" s="36" t="str">
        <x:v>F</x:v>
      </x:c>
      <x:c r="L458" s="36" t="str">
        <x:v>U</x:v>
      </x:c>
      <x:c r="M458" s="36" t="str">
        <x:v>yes</x:v>
      </x:c>
      <x:c r="N458" s="36" t="n">
        <x:f>IF($J458="MS",1,0)</x:f>
        <x:v>1</x:v>
      </x:c>
      <x:c r="O458" s="36" t="n">
        <x:f>IF($K458="M",1,0)</x:f>
        <x:v>0</x:v>
      </x:c>
      <x:c r="P458" s="36" t="n">
        <x:f>IF($L458="U",1,0)</x:f>
        <x:v>1</x:v>
      </x:c>
      <x:c r="Q458" s="36" t="n">
        <x:f>IF($M458="yes",1,0)</x:f>
        <x:v>1</x:v>
      </x:c>
      <x:c r="R458" s="36" t="n">
        <x:f>'Coefficients'!$B$2+B458*'Coefficients'!$B$7+C458*'Coefficients'!$B$8+D458*'Coefficients'!$B$9+E458*'Coefficients'!$B$10+F458*'Coefficients'!$B$11+G458*'Coefficients'!$B$12+H458*'Coefficients'!$B$13+I458*'Coefficients'!$B$14+N458*'Coefficients'!$B$3+O458*'Coefficients'!$B$4+P458*'Coefficients'!$B$5+Q458*'Coefficients'!$B$6</x:f>
        <x:v>14.289311383895377</x:v>
      </x:c>
      <x:c r="S458" s="36" t="n">
        <x:f>A458-R458</x:f>
        <x:v>0.7106886161046226</x:v>
      </x:c>
      <x:c r="T458" s="36" t="n">
        <x:f>S458^2</x:f>
        <x:v>0.5050783090607037</x:v>
      </x:c>
      <x:c r="U458" s="36" t="n">
        <x:f>ABS(S458)</x:f>
        <x:v>0.7106886161046226</x:v>
      </x:c>
      <x:c r="V458" s="36" t="n">
        <x:f>(A458-AVERAGE($A$2:$A$650))^2</x:f>
        <x:v>9.572778792073143</x:v>
      </x:c>
    </x:row>
    <x:row r="459">
      <x:c r="A459" s="36" t="str">
        <x:v>11</x:v>
      </x:c>
      <x:c r="B459" s="36" t="str">
        <x:v>10</x:v>
      </x:c>
      <x:c r="C459" s="36" t="str">
        <x:v>11</x:v>
      </x:c>
      <x:c r="D459" s="36" t="str">
        <x:v>1</x:v>
      </x:c>
      <x:c r="E459" s="36" t="str">
        <x:v>0</x:v>
      </x:c>
      <x:c r="F459" s="36" t="str">
        <x:v>4</x:v>
      </x:c>
      <x:c r="G459" s="36" t="str">
        <x:v>17</x:v>
      </x:c>
      <x:c r="H459" s="36" t="str">
        <x:v>1</x:v>
      </x:c>
      <x:c r="I459" s="36" t="str">
        <x:v>2</x:v>
      </x:c>
      <x:c r="J459" s="36" t="str">
        <x:v>MS</x:v>
      </x:c>
      <x:c r="K459" s="36" t="str">
        <x:v>M</x:v>
      </x:c>
      <x:c r="L459" s="36" t="str">
        <x:v>R</x:v>
      </x:c>
      <x:c r="M459" s="36" t="str">
        <x:v>yes</x:v>
      </x:c>
      <x:c r="N459" s="36" t="n">
        <x:f>IF($J459="MS",1,0)</x:f>
        <x:v>1</x:v>
      </x:c>
      <x:c r="O459" s="36" t="n">
        <x:f>IF($K459="M",1,0)</x:f>
        <x:v>1</x:v>
      </x:c>
      <x:c r="P459" s="36" t="n">
        <x:f>IF($L459="U",1,0)</x:f>
        <x:v>0</x:v>
      </x:c>
      <x:c r="Q459" s="36" t="n">
        <x:f>IF($M459="yes",1,0)</x:f>
        <x:v>1</x:v>
      </x:c>
      <x:c r="R459" s="36" t="n">
        <x:f>'Coefficients'!$B$2+B459*'Coefficients'!$B$7+C459*'Coefficients'!$B$8+D459*'Coefficients'!$B$9+E459*'Coefficients'!$B$10+F459*'Coefficients'!$B$11+G459*'Coefficients'!$B$12+H459*'Coefficients'!$B$13+I459*'Coefficients'!$B$14+N459*'Coefficients'!$B$3+O459*'Coefficients'!$B$4+P459*'Coefficients'!$B$5+Q459*'Coefficients'!$B$6</x:f>
        <x:v>11.023949217180022</x:v>
      </x:c>
      <x:c r="S459" s="36" t="n">
        <x:f>A459-R459</x:f>
        <x:v>-0.02394921718002152</x:v>
      </x:c>
      <x:c r="T459" s="36" t="n">
        <x:f>S459^2</x:f>
        <x:v>0.0005735650035358379</x:v>
      </x:c>
      <x:c r="U459" s="36" t="n">
        <x:f>ABS(S459)</x:f>
        <x:v>0.02394921718002152</x:v>
      </x:c>
      <x:c r="V459" s="36" t="n">
        <x:f>(A459-AVERAGE($A$2:$A$650))^2</x:f>
        <x:v>0.82085275201151</x:v>
      </x:c>
    </x:row>
    <x:row r="460">
      <x:c r="A460" s="36" t="str">
        <x:v>13</x:v>
      </x:c>
      <x:c r="B460" s="36" t="str">
        <x:v>13</x:v>
      </x:c>
      <x:c r="C460" s="36" t="str">
        <x:v>10</x:v>
      </x:c>
      <x:c r="D460" s="36" t="str">
        <x:v>4</x:v>
      </x:c>
      <x:c r="E460" s="36" t="str">
        <x:v>0</x:v>
      </x:c>
      <x:c r="F460" s="36" t="str">
        <x:v>0</x:v>
      </x:c>
      <x:c r="G460" s="36" t="str">
        <x:v>16</x:v>
      </x:c>
      <x:c r="H460" s="36" t="str">
        <x:v>1</x:v>
      </x:c>
      <x:c r="I460" s="36" t="str">
        <x:v>1</x:v>
      </x:c>
      <x:c r="J460" s="36" t="str">
        <x:v>MS</x:v>
      </x:c>
      <x:c r="K460" s="36" t="str">
        <x:v>F</x:v>
      </x:c>
      <x:c r="L460" s="36" t="str">
        <x:v>R</x:v>
      </x:c>
      <x:c r="M460" s="36" t="str">
        <x:v>yes</x:v>
      </x:c>
      <x:c r="N460" s="36" t="n">
        <x:f>IF($J460="MS",1,0)</x:f>
        <x:v>1</x:v>
      </x:c>
      <x:c r="O460" s="36" t="n">
        <x:f>IF($K460="M",1,0)</x:f>
        <x:v>0</x:v>
      </x:c>
      <x:c r="P460" s="36" t="n">
        <x:f>IF($L460="U",1,0)</x:f>
        <x:v>0</x:v>
      </x:c>
      <x:c r="Q460" s="36" t="n">
        <x:f>IF($M460="yes",1,0)</x:f>
        <x:v>1</x:v>
      </x:c>
      <x:c r="R460" s="36" t="n">
        <x:f>'Coefficients'!$B$2+B460*'Coefficients'!$B$7+C460*'Coefficients'!$B$8+D460*'Coefficients'!$B$9+E460*'Coefficients'!$B$10+F460*'Coefficients'!$B$11+G460*'Coefficients'!$B$12+H460*'Coefficients'!$B$13+I460*'Coefficients'!$B$14+N460*'Coefficients'!$B$3+O460*'Coefficients'!$B$4+P460*'Coefficients'!$B$5+Q460*'Coefficients'!$B$6</x:f>
        <x:v>10.781756386573091</x:v>
      </x:c>
      <x:c r="S460" s="36" t="n">
        <x:f>A460-R460</x:f>
        <x:v>2.2182436134269086</x:v>
      </x:c>
      <x:c r="T460" s="36" t="n">
        <x:f>S460^2</x:f>
        <x:v>4.920604728509268</x:v>
      </x:c>
      <x:c r="U460" s="36" t="n">
        <x:f>ABS(S460)</x:f>
        <x:v>2.2182436134269086</x:v>
      </x:c>
      <x:c r="V460" s="36" t="n">
        <x:f>(A460-AVERAGE($A$2:$A$650))^2</x:f>
        <x:v>1.1968157720423265</x:v>
      </x:c>
    </x:row>
    <x:row r="461">
      <x:c r="A461" s="36" t="str">
        <x:v>10</x:v>
      </x:c>
      <x:c r="B461" s="36" t="str">
        <x:v>10</x:v>
      </x:c>
      <x:c r="C461" s="36" t="str">
        <x:v>9</x:v>
      </x:c>
      <x:c r="D461" s="36" t="str">
        <x:v>3</x:v>
      </x:c>
      <x:c r="E461" s="36" t="str">
        <x:v>0</x:v>
      </x:c>
      <x:c r="F461" s="36" t="str">
        <x:v>2</x:v>
      </x:c>
      <x:c r="G461" s="36" t="str">
        <x:v>16</x:v>
      </x:c>
      <x:c r="H461" s="36" t="str">
        <x:v>1</x:v>
      </x:c>
      <x:c r="I461" s="36" t="str">
        <x:v>1</x:v>
      </x:c>
      <x:c r="J461" s="36" t="str">
        <x:v>MS</x:v>
      </x:c>
      <x:c r="K461" s="36" t="str">
        <x:v>F</x:v>
      </x:c>
      <x:c r="L461" s="36" t="str">
        <x:v>R</x:v>
      </x:c>
      <x:c r="M461" s="36" t="str">
        <x:v>yes</x:v>
      </x:c>
      <x:c r="N461" s="36" t="n">
        <x:f>IF($J461="MS",1,0)</x:f>
        <x:v>1</x:v>
      </x:c>
      <x:c r="O461" s="36" t="n">
        <x:f>IF($K461="M",1,0)</x:f>
        <x:v>0</x:v>
      </x:c>
      <x:c r="P461" s="36" t="n">
        <x:f>IF($L461="U",1,0)</x:f>
        <x:v>0</x:v>
      </x:c>
      <x:c r="Q461" s="36" t="n">
        <x:f>IF($M461="yes",1,0)</x:f>
        <x:v>1</x:v>
      </x:c>
      <x:c r="R461" s="36" t="n">
        <x:f>'Coefficients'!$B$2+B461*'Coefficients'!$B$7+C461*'Coefficients'!$B$8+D461*'Coefficients'!$B$9+E461*'Coefficients'!$B$10+F461*'Coefficients'!$B$11+G461*'Coefficients'!$B$12+H461*'Coefficients'!$B$13+I461*'Coefficients'!$B$14+N461*'Coefficients'!$B$3+O461*'Coefficients'!$B$4+P461*'Coefficients'!$B$5+Q461*'Coefficients'!$B$6</x:f>
        <x:v>9.486698406871003</x:v>
      </x:c>
      <x:c r="S461" s="36" t="n">
        <x:f>A461-R461</x:f>
        <x:v>0.5133015931289968</x:v>
      </x:c>
      <x:c r="T461" s="36" t="n">
        <x:f>S461^2</x:f>
        <x:v>0.2634785255087662</x:v>
      </x:c>
      <x:c r="U461" s="36" t="n">
        <x:f>ABS(S461)</x:f>
        <x:v>0.5133015931289968</x:v>
      </x:c>
      <x:c r="V461" s="36" t="n">
        <x:f>(A461-AVERAGE($A$2:$A$650))^2</x:f>
        <x:v>3.6328712419961016</x:v>
      </x:c>
    </x:row>
    <x:row r="462">
      <x:c r="A462" s="36" t="str">
        <x:v>11</x:v>
      </x:c>
      <x:c r="B462" s="36" t="str">
        <x:v>11</x:v>
      </x:c>
      <x:c r="C462" s="36" t="str">
        <x:v>10</x:v>
      </x:c>
      <x:c r="D462" s="36" t="str">
        <x:v>2</x:v>
      </x:c>
      <x:c r="E462" s="36" t="str">
        <x:v>0</x:v>
      </x:c>
      <x:c r="F462" s="36" t="str">
        <x:v>1</x:v>
      </x:c>
      <x:c r="G462" s="36" t="str">
        <x:v>15</x:v>
      </x:c>
      <x:c r="H462" s="36" t="str">
        <x:v>1</x:v>
      </x:c>
      <x:c r="I462" s="36" t="str">
        <x:v>1</x:v>
      </x:c>
      <x:c r="J462" s="36" t="str">
        <x:v>MS</x:v>
      </x:c>
      <x:c r="K462" s="36" t="str">
        <x:v>F</x:v>
      </x:c>
      <x:c r="L462" s="36" t="str">
        <x:v>R</x:v>
      </x:c>
      <x:c r="M462" s="36" t="str">
        <x:v>yes</x:v>
      </x:c>
      <x:c r="N462" s="36" t="n">
        <x:f>IF($J462="MS",1,0)</x:f>
        <x:v>1</x:v>
      </x:c>
      <x:c r="O462" s="36" t="n">
        <x:f>IF($K462="M",1,0)</x:f>
        <x:v>0</x:v>
      </x:c>
      <x:c r="P462" s="36" t="n">
        <x:f>IF($L462="U",1,0)</x:f>
        <x:v>0</x:v>
      </x:c>
      <x:c r="Q462" s="36" t="n">
        <x:f>IF($M462="yes",1,0)</x:f>
        <x:v>1</x:v>
      </x:c>
      <x:c r="R462" s="36" t="n">
        <x:f>'Coefficients'!$B$2+B462*'Coefficients'!$B$7+C462*'Coefficients'!$B$8+D462*'Coefficients'!$B$9+E462*'Coefficients'!$B$10+F462*'Coefficients'!$B$11+G462*'Coefficients'!$B$12+H462*'Coefficients'!$B$13+I462*'Coefficients'!$B$14+N462*'Coefficients'!$B$3+O462*'Coefficients'!$B$4+P462*'Coefficients'!$B$5+Q462*'Coefficients'!$B$6</x:f>
        <x:v>10.389505692038645</x:v>
      </x:c>
      <x:c r="S462" s="36" t="n">
        <x:f>A462-R462</x:f>
        <x:v>0.6104943079613552</x:v>
      </x:c>
      <x:c r="T462" s="36" t="n">
        <x:f>S462^2</x:f>
        <x:v>0.37270330005321395</x:v>
      </x:c>
      <x:c r="U462" s="36" t="n">
        <x:f>ABS(S462)</x:f>
        <x:v>0.6104943079613552</x:v>
      </x:c>
      <x:c r="V462" s="36" t="n">
        <x:f>(A462-AVERAGE($A$2:$A$650))^2</x:f>
        <x:v>0.82085275201151</x:v>
      </x:c>
    </x:row>
    <x:row r="463">
      <x:c r="A463" s="36" t="str">
        <x:v>14</x:v>
      </x:c>
      <x:c r="B463" s="36" t="str">
        <x:v>13</x:v>
      </x:c>
      <x:c r="C463" s="36" t="str">
        <x:v>12</x:v>
      </x:c>
      <x:c r="D463" s="36" t="str">
        <x:v>1</x:v>
      </x:c>
      <x:c r="E463" s="36" t="str">
        <x:v>0</x:v>
      </x:c>
      <x:c r="F463" s="36" t="str">
        <x:v>0</x:v>
      </x:c>
      <x:c r="G463" s="36" t="str">
        <x:v>16</x:v>
      </x:c>
      <x:c r="H463" s="36" t="str">
        <x:v>1</x:v>
      </x:c>
      <x:c r="I463" s="36" t="str">
        <x:v>1</x:v>
      </x:c>
      <x:c r="J463" s="36" t="str">
        <x:v>MS</x:v>
      </x:c>
      <x:c r="K463" s="36" t="str">
        <x:v>F</x:v>
      </x:c>
      <x:c r="L463" s="36" t="str">
        <x:v>R</x:v>
      </x:c>
      <x:c r="M463" s="36" t="str">
        <x:v>yes</x:v>
      </x:c>
      <x:c r="N463" s="36" t="n">
        <x:f>IF($J463="MS",1,0)</x:f>
        <x:v>1</x:v>
      </x:c>
      <x:c r="O463" s="36" t="n">
        <x:f>IF($K463="M",1,0)</x:f>
        <x:v>0</x:v>
      </x:c>
      <x:c r="P463" s="36" t="n">
        <x:f>IF($L463="U",1,0)</x:f>
        <x:v>0</x:v>
      </x:c>
      <x:c r="Q463" s="36" t="n">
        <x:f>IF($M463="yes",1,0)</x:f>
        <x:v>1</x:v>
      </x:c>
      <x:c r="R463" s="36" t="n">
        <x:f>'Coefficients'!$B$2+B463*'Coefficients'!$B$7+C463*'Coefficients'!$B$8+D463*'Coefficients'!$B$9+E463*'Coefficients'!$B$10+F463*'Coefficients'!$B$11+G463*'Coefficients'!$B$12+H463*'Coefficients'!$B$13+I463*'Coefficients'!$B$14+N463*'Coefficients'!$B$3+O463*'Coefficients'!$B$4+P463*'Coefficients'!$B$5+Q463*'Coefficients'!$B$6</x:f>
        <x:v>12.364846925795971</x:v>
      </x:c>
      <x:c r="S463" s="36" t="n">
        <x:f>A463-R463</x:f>
        <x:v>1.6351530742040286</x:v>
      </x:c>
      <x:c r="T463" s="36" t="n">
        <x:f>S463^2</x:f>
        <x:v>2.673725576078885</x:v>
      </x:c>
      <x:c r="U463" s="36" t="n">
        <x:f>ABS(S463)</x:f>
        <x:v>1.6351530742040286</x:v>
      </x:c>
      <x:c r="V463" s="36" t="n">
        <x:f>(A463-AVERAGE($A$2:$A$650))^2</x:f>
        <x:v>4.384797282057735</x:v>
      </x:c>
    </x:row>
    <x:row r="464">
      <x:c r="A464" s="36" t="str">
        <x:v>14</x:v>
      </x:c>
      <x:c r="B464" s="36" t="str">
        <x:v>13</x:v>
      </x:c>
      <x:c r="C464" s="36" t="str">
        <x:v>14</x:v>
      </x:c>
      <x:c r="D464" s="36" t="str">
        <x:v>2</x:v>
      </x:c>
      <x:c r="E464" s="36" t="str">
        <x:v>0</x:v>
      </x:c>
      <x:c r="F464" s="36" t="str">
        <x:v>0</x:v>
      </x:c>
      <x:c r="G464" s="36" t="str">
        <x:v>15</x:v>
      </x:c>
      <x:c r="H464" s="36" t="str">
        <x:v>1</x:v>
      </x:c>
      <x:c r="I464" s="36" t="str">
        <x:v>1</x:v>
      </x:c>
      <x:c r="J464" s="36" t="str">
        <x:v>MS</x:v>
      </x:c>
      <x:c r="K464" s="36" t="str">
        <x:v>F</x:v>
      </x:c>
      <x:c r="L464" s="36" t="str">
        <x:v>R</x:v>
      </x:c>
      <x:c r="M464" s="36" t="str">
        <x:v>yes</x:v>
      </x:c>
      <x:c r="N464" s="36" t="n">
        <x:f>IF($J464="MS",1,0)</x:f>
        <x:v>1</x:v>
      </x:c>
      <x:c r="O464" s="36" t="n">
        <x:f>IF($K464="M",1,0)</x:f>
        <x:v>0</x:v>
      </x:c>
      <x:c r="P464" s="36" t="n">
        <x:f>IF($L464="U",1,0)</x:f>
        <x:v>0</x:v>
      </x:c>
      <x:c r="Q464" s="36" t="n">
        <x:f>IF($M464="yes",1,0)</x:f>
        <x:v>1</x:v>
      </x:c>
      <x:c r="R464" s="36" t="n">
        <x:f>'Coefficients'!$B$2+B464*'Coefficients'!$B$7+C464*'Coefficients'!$B$8+D464*'Coefficients'!$B$9+E464*'Coefficients'!$B$10+F464*'Coefficients'!$B$11+G464*'Coefficients'!$B$12+H464*'Coefficients'!$B$13+I464*'Coefficients'!$B$14+N464*'Coefficients'!$B$3+O464*'Coefficients'!$B$4+P464*'Coefficients'!$B$5+Q464*'Coefficients'!$B$6</x:f>
        <x:v>14.150540681015368</x:v>
      </x:c>
      <x:c r="S464" s="36" t="n">
        <x:f>A464-R464</x:f>
        <x:v>-0.150540681015368</x:v>
      </x:c>
      <x:c r="T464" s="36" t="n">
        <x:f>S464^2</x:f>
        <x:v>0.022662496640570778</x:v>
      </x:c>
      <x:c r="U464" s="36" t="n">
        <x:f>ABS(S464)</x:f>
        <x:v>0.150540681015368</x:v>
      </x:c>
      <x:c r="V464" s="36" t="n">
        <x:f>(A464-AVERAGE($A$2:$A$650))^2</x:f>
        <x:v>4.384797282057735</x:v>
      </x:c>
    </x:row>
    <x:row r="465">
      <x:c r="A465" s="36" t="str">
        <x:v>12</x:v>
      </x:c>
      <x:c r="B465" s="36" t="str">
        <x:v>14</x:v>
      </x:c>
      <x:c r="C465" s="36" t="str">
        <x:v>11</x:v>
      </x:c>
      <x:c r="D465" s="36" t="str">
        <x:v>3</x:v>
      </x:c>
      <x:c r="E465" s="36" t="str">
        <x:v>0</x:v>
      </x:c>
      <x:c r="F465" s="36" t="str">
        <x:v>2</x:v>
      </x:c>
      <x:c r="G465" s="36" t="str">
        <x:v>15</x:v>
      </x:c>
      <x:c r="H465" s="36" t="str">
        <x:v>2</x:v>
      </x:c>
      <x:c r="I465" s="36" t="str">
        <x:v>2</x:v>
      </x:c>
      <x:c r="J465" s="36" t="str">
        <x:v>MS</x:v>
      </x:c>
      <x:c r="K465" s="36" t="str">
        <x:v>F</x:v>
      </x:c>
      <x:c r="L465" s="36" t="str">
        <x:v>R</x:v>
      </x:c>
      <x:c r="M465" s="36" t="str">
        <x:v>yes</x:v>
      </x:c>
      <x:c r="N465" s="36" t="n">
        <x:f>IF($J465="MS",1,0)</x:f>
        <x:v>1</x:v>
      </x:c>
      <x:c r="O465" s="36" t="n">
        <x:f>IF($K465="M",1,0)</x:f>
        <x:v>0</x:v>
      </x:c>
      <x:c r="P465" s="36" t="n">
        <x:f>IF($L465="U",1,0)</x:f>
        <x:v>0</x:v>
      </x:c>
      <x:c r="Q465" s="36" t="n">
        <x:f>IF($M465="yes",1,0)</x:f>
        <x:v>1</x:v>
      </x:c>
      <x:c r="R465" s="36" t="n">
        <x:f>'Coefficients'!$B$2+B465*'Coefficients'!$B$7+C465*'Coefficients'!$B$8+D465*'Coefficients'!$B$9+E465*'Coefficients'!$B$10+F465*'Coefficients'!$B$11+G465*'Coefficients'!$B$12+H465*'Coefficients'!$B$13+I465*'Coefficients'!$B$14+N465*'Coefficients'!$B$3+O465*'Coefficients'!$B$4+P465*'Coefficients'!$B$5+Q465*'Coefficients'!$B$6</x:f>
        <x:v>11.702578879963363</x:v>
      </x:c>
      <x:c r="S465" s="36" t="n">
        <x:f>A465-R465</x:f>
        <x:v>0.29742112003663657</x:v>
      </x:c>
      <x:c r="T465" s="36" t="n">
        <x:f>S465^2</x:f>
        <x:v>0.08845932264384737</x:v>
      </x:c>
      <x:c r="U465" s="36" t="n">
        <x:f>ABS(S465)</x:f>
        <x:v>0.29742112003663657</x:v>
      </x:c>
      <x:c r="V465" s="36" t="n">
        <x:f>(A465-AVERAGE($A$2:$A$650))^2</x:f>
        <x:v>0.008834262026918263</x:v>
      </x:c>
    </x:row>
    <x:row r="466">
      <x:c r="A466" s="36" t="str">
        <x:v>11</x:v>
      </x:c>
      <x:c r="B466" s="36" t="str">
        <x:v>11</x:v>
      </x:c>
      <x:c r="C466" s="36" t="str">
        <x:v>11</x:v>
      </x:c>
      <x:c r="D466" s="36" t="str">
        <x:v>1</x:v>
      </x:c>
      <x:c r="E466" s="36" t="str">
        <x:v>0</x:v>
      </x:c>
      <x:c r="F466" s="36" t="str">
        <x:v>6</x:v>
      </x:c>
      <x:c r="G466" s="36" t="str">
        <x:v>16</x:v>
      </x:c>
      <x:c r="H466" s="36" t="str">
        <x:v>1</x:v>
      </x:c>
      <x:c r="I466" s="36" t="str">
        <x:v>1</x:v>
      </x:c>
      <x:c r="J466" s="36" t="str">
        <x:v>MS</x:v>
      </x:c>
      <x:c r="K466" s="36" t="str">
        <x:v>M</x:v>
      </x:c>
      <x:c r="L466" s="36" t="str">
        <x:v>R</x:v>
      </x:c>
      <x:c r="M466" s="36" t="str">
        <x:v>yes</x:v>
      </x:c>
      <x:c r="N466" s="36" t="n">
        <x:f>IF($J466="MS",1,0)</x:f>
        <x:v>1</x:v>
      </x:c>
      <x:c r="O466" s="36" t="n">
        <x:f>IF($K466="M",1,0)</x:f>
        <x:v>1</x:v>
      </x:c>
      <x:c r="P466" s="36" t="n">
        <x:f>IF($L466="U",1,0)</x:f>
        <x:v>0</x:v>
      </x:c>
      <x:c r="Q466" s="36" t="n">
        <x:f>IF($M466="yes",1,0)</x:f>
        <x:v>1</x:v>
      </x:c>
      <x:c r="R466" s="36" t="n">
        <x:f>'Coefficients'!$B$2+B466*'Coefficients'!$B$7+C466*'Coefficients'!$B$8+D466*'Coefficients'!$B$9+E466*'Coefficients'!$B$10+F466*'Coefficients'!$B$11+G466*'Coefficients'!$B$12+H466*'Coefficients'!$B$13+I466*'Coefficients'!$B$14+N466*'Coefficients'!$B$3+O466*'Coefficients'!$B$4+P466*'Coefficients'!$B$5+Q466*'Coefficients'!$B$6</x:f>
        <x:v>11.143374754462112</x:v>
      </x:c>
      <x:c r="S466" s="36" t="n">
        <x:f>A466-R466</x:f>
        <x:v>-0.143374754462112</x:v>
      </x:c>
      <x:c r="T466" s="36" t="n">
        <x:f>S466^2</x:f>
        <x:v>0.020556320217070906</x:v>
      </x:c>
      <x:c r="U466" s="36" t="n">
        <x:f>ABS(S466)</x:f>
        <x:v>0.143374754462112</x:v>
      </x:c>
      <x:c r="V466" s="36" t="n">
        <x:f>(A466-AVERAGE($A$2:$A$650))^2</x:f>
        <x:v>0.82085275201151</x:v>
      </x:c>
    </x:row>
    <x:row r="467">
      <x:c r="A467" s="36" t="str">
        <x:v>8</x:v>
      </x:c>
      <x:c r="B467" s="36" t="str">
        <x:v>9</x:v>
      </x:c>
      <x:c r="C467" s="36" t="str">
        <x:v>8</x:v>
      </x:c>
      <x:c r="D467" s="36" t="str">
        <x:v>2</x:v>
      </x:c>
      <x:c r="E467" s="36" t="str">
        <x:v>1</x:v>
      </x:c>
      <x:c r="F467" s="36" t="str">
        <x:v>9</x:v>
      </x:c>
      <x:c r="G467" s="36" t="str">
        <x:v>18</x:v>
      </x:c>
      <x:c r="H467" s="36" t="str">
        <x:v>1</x:v>
      </x:c>
      <x:c r="I467" s="36" t="str">
        <x:v>2</x:v>
      </x:c>
      <x:c r="J467" s="36" t="str">
        <x:v>MS</x:v>
      </x:c>
      <x:c r="K467" s="36" t="str">
        <x:v>F</x:v>
      </x:c>
      <x:c r="L467" s="36" t="str">
        <x:v>U</x:v>
      </x:c>
      <x:c r="M467" s="36" t="str">
        <x:v>yes</x:v>
      </x:c>
      <x:c r="N467" s="36" t="n">
        <x:f>IF($J467="MS",1,0)</x:f>
        <x:v>1</x:v>
      </x:c>
      <x:c r="O467" s="36" t="n">
        <x:f>IF($K467="M",1,0)</x:f>
        <x:v>0</x:v>
      </x:c>
      <x:c r="P467" s="36" t="n">
        <x:f>IF($L467="U",1,0)</x:f>
        <x:v>1</x:v>
      </x:c>
      <x:c r="Q467" s="36" t="n">
        <x:f>IF($M467="yes",1,0)</x:f>
        <x:v>1</x:v>
      </x:c>
      <x:c r="R467" s="36" t="n">
        <x:f>'Coefficients'!$B$2+B467*'Coefficients'!$B$7+C467*'Coefficients'!$B$8+D467*'Coefficients'!$B$9+E467*'Coefficients'!$B$10+F467*'Coefficients'!$B$11+G467*'Coefficients'!$B$12+H467*'Coefficients'!$B$13+I467*'Coefficients'!$B$14+N467*'Coefficients'!$B$3+O467*'Coefficients'!$B$4+P467*'Coefficients'!$B$5+Q467*'Coefficients'!$B$6</x:f>
        <x:v>8.514057822036637</x:v>
      </x:c>
      <x:c r="S467" s="36" t="n">
        <x:f>A467-R467</x:f>
        <x:v>-0.5140578220366372</x:v>
      </x:c>
      <x:c r="T467" s="36" t="n">
        <x:f>S467^2</x:f>
        <x:v>0.26425544439705095</x:v>
      </x:c>
      <x:c r="U467" s="36" t="n">
        <x:f>ABS(S467)</x:f>
        <x:v>0.5140578220366372</x:v>
      </x:c>
      <x:c r="V467" s="36" t="n">
        <x:f>(A467-AVERAGE($A$2:$A$650))^2</x:f>
        <x:v>15.256908221965285</x:v>
      </x:c>
    </x:row>
    <x:row r="468">
      <x:c r="A468" s="36" t="str">
        <x:v>11</x:v>
      </x:c>
      <x:c r="B468" s="36" t="str">
        <x:v>10</x:v>
      </x:c>
      <x:c r="C468" s="36" t="str">
        <x:v>9</x:v>
      </x:c>
      <x:c r="D468" s="36" t="str">
        <x:v>1</x:v>
      </x:c>
      <x:c r="E468" s="36" t="str">
        <x:v>0</x:v>
      </x:c>
      <x:c r="F468" s="36" t="str">
        <x:v>0</x:v>
      </x:c>
      <x:c r="G468" s="36" t="str">
        <x:v>15</x:v>
      </x:c>
      <x:c r="H468" s="36" t="str">
        <x:v>3</x:v>
      </x:c>
      <x:c r="I468" s="36" t="str">
        <x:v>1</x:v>
      </x:c>
      <x:c r="J468" s="36" t="str">
        <x:v>MS</x:v>
      </x:c>
      <x:c r="K468" s="36" t="str">
        <x:v>M</x:v>
      </x:c>
      <x:c r="L468" s="36" t="str">
        <x:v>U</x:v>
      </x:c>
      <x:c r="M468" s="36" t="str">
        <x:v>yes</x:v>
      </x:c>
      <x:c r="N468" s="36" t="n">
        <x:f>IF($J468="MS",1,0)</x:f>
        <x:v>1</x:v>
      </x:c>
      <x:c r="O468" s="36" t="n">
        <x:f>IF($K468="M",1,0)</x:f>
        <x:v>1</x:v>
      </x:c>
      <x:c r="P468" s="36" t="n">
        <x:f>IF($L468="U",1,0)</x:f>
        <x:v>1</x:v>
      </x:c>
      <x:c r="Q468" s="36" t="n">
        <x:f>IF($M468="yes",1,0)</x:f>
        <x:v>1</x:v>
      </x:c>
      <x:c r="R468" s="36" t="n">
        <x:f>'Coefficients'!$B$2+B468*'Coefficients'!$B$7+C468*'Coefficients'!$B$8+D468*'Coefficients'!$B$9+E468*'Coefficients'!$B$10+F468*'Coefficients'!$B$11+G468*'Coefficients'!$B$12+H468*'Coefficients'!$B$13+I468*'Coefficients'!$B$14+N468*'Coefficients'!$B$3+O468*'Coefficients'!$B$4+P468*'Coefficients'!$B$5+Q468*'Coefficients'!$B$6</x:f>
        <x:v>9.114337310874136</x:v>
      </x:c>
      <x:c r="S468" s="36" t="n">
        <x:f>A468-R468</x:f>
        <x:v>1.8856626891258639</x:v>
      </x:c>
      <x:c r="T468" s="36" t="n">
        <x:f>S468^2</x:f>
        <x:v>3.5557237771613845</x:v>
      </x:c>
      <x:c r="U468" s="36" t="n">
        <x:f>ABS(S468)</x:f>
        <x:v>1.8856626891258639</x:v>
      </x:c>
      <x:c r="V468" s="36" t="n">
        <x:f>(A468-AVERAGE($A$2:$A$650))^2</x:f>
        <x:v>0.82085275201151</x:v>
      </x:c>
    </x:row>
    <x:row r="469">
      <x:c r="A469" s="36" t="str">
        <x:v>14</x:v>
      </x:c>
      <x:c r="B469" s="36" t="str">
        <x:v>14</x:v>
      </x:c>
      <x:c r="C469" s="36" t="str">
        <x:v>13</x:v>
      </x:c>
      <x:c r="D469" s="36" t="str">
        <x:v>2</x:v>
      </x:c>
      <x:c r="E469" s="36" t="str">
        <x:v>0</x:v>
      </x:c>
      <x:c r="F469" s="36" t="str">
        <x:v>1</x:v>
      </x:c>
      <x:c r="G469" s="36" t="str">
        <x:v>16</x:v>
      </x:c>
      <x:c r="H469" s="36" t="str">
        <x:v>2</x:v>
      </x:c>
      <x:c r="I469" s="36" t="str">
        <x:v>2</x:v>
      </x:c>
      <x:c r="J469" s="36" t="str">
        <x:v>MS</x:v>
      </x:c>
      <x:c r="K469" s="36" t="str">
        <x:v>F</x:v>
      </x:c>
      <x:c r="L469" s="36" t="str">
        <x:v>R</x:v>
      </x:c>
      <x:c r="M469" s="36" t="str">
        <x:v>yes</x:v>
      </x:c>
      <x:c r="N469" s="36" t="n">
        <x:f>IF($J469="MS",1,0)</x:f>
        <x:v>1</x:v>
      </x:c>
      <x:c r="O469" s="36" t="n">
        <x:f>IF($K469="M",1,0)</x:f>
        <x:v>0</x:v>
      </x:c>
      <x:c r="P469" s="36" t="n">
        <x:f>IF($L469="U",1,0)</x:f>
        <x:v>0</x:v>
      </x:c>
      <x:c r="Q469" s="36" t="n">
        <x:f>IF($M469="yes",1,0)</x:f>
        <x:v>1</x:v>
      </x:c>
      <x:c r="R469" s="36" t="n">
        <x:f>'Coefficients'!$B$2+B469*'Coefficients'!$B$7+C469*'Coefficients'!$B$8+D469*'Coefficients'!$B$9+E469*'Coefficients'!$B$10+F469*'Coefficients'!$B$11+G469*'Coefficients'!$B$12+H469*'Coefficients'!$B$13+I469*'Coefficients'!$B$14+N469*'Coefficients'!$B$3+O469*'Coefficients'!$B$4+P469*'Coefficients'!$B$5+Q469*'Coefficients'!$B$6</x:f>
        <x:v>13.415387609669569</x:v>
      </x:c>
      <x:c r="S469" s="36" t="n">
        <x:f>A469-R469</x:f>
        <x:v>0.584612390330431</x:v>
      </x:c>
      <x:c r="T469" s="36" t="n">
        <x:f>S469^2</x:f>
        <x:v>0.3417716469278602</x:v>
      </x:c>
      <x:c r="U469" s="36" t="n">
        <x:f>ABS(S469)</x:f>
        <x:v>0.584612390330431</x:v>
      </x:c>
      <x:c r="V469" s="36" t="n">
        <x:f>(A469-AVERAGE($A$2:$A$650))^2</x:f>
        <x:v>4.384797282057735</x:v>
      </x:c>
    </x:row>
    <x:row r="470">
      <x:c r="A470" s="36" t="str">
        <x:v>13</x:v>
      </x:c>
      <x:c r="B470" s="36" t="str">
        <x:v>13</x:v>
      </x:c>
      <x:c r="C470" s="36" t="str">
        <x:v>12</x:v>
      </x:c>
      <x:c r="D470" s="36" t="str">
        <x:v>1</x:v>
      </x:c>
      <x:c r="E470" s="36" t="str">
        <x:v>0</x:v>
      </x:c>
      <x:c r="F470" s="36" t="str">
        <x:v>1</x:v>
      </x:c>
      <x:c r="G470" s="36" t="str">
        <x:v>15</x:v>
      </x:c>
      <x:c r="H470" s="36" t="str">
        <x:v>2</x:v>
      </x:c>
      <x:c r="I470" s="36" t="str">
        <x:v>2</x:v>
      </x:c>
      <x:c r="J470" s="36" t="str">
        <x:v>MS</x:v>
      </x:c>
      <x:c r="K470" s="36" t="str">
        <x:v>M</x:v>
      </x:c>
      <x:c r="L470" s="36" t="str">
        <x:v>U</x:v>
      </x:c>
      <x:c r="M470" s="36" t="str">
        <x:v>yes</x:v>
      </x:c>
      <x:c r="N470" s="36" t="n">
        <x:f>IF($J470="MS",1,0)</x:f>
        <x:v>1</x:v>
      </x:c>
      <x:c r="O470" s="36" t="n">
        <x:f>IF($K470="M",1,0)</x:f>
        <x:v>1</x:v>
      </x:c>
      <x:c r="P470" s="36" t="n">
        <x:f>IF($L470="U",1,0)</x:f>
        <x:v>1</x:v>
      </x:c>
      <x:c r="Q470" s="36" t="n">
        <x:f>IF($M470="yes",1,0)</x:f>
        <x:v>1</x:v>
      </x:c>
      <x:c r="R470" s="36" t="n">
        <x:f>'Coefficients'!$B$2+B470*'Coefficients'!$B$7+C470*'Coefficients'!$B$8+D470*'Coefficients'!$B$9+E470*'Coefficients'!$B$10+F470*'Coefficients'!$B$11+G470*'Coefficients'!$B$12+H470*'Coefficients'!$B$13+I470*'Coefficients'!$B$14+N470*'Coefficients'!$B$3+O470*'Coefficients'!$B$4+P470*'Coefficients'!$B$5+Q470*'Coefficients'!$B$6</x:f>
        <x:v>12.234476879633663</x:v>
      </x:c>
      <x:c r="S470" s="36" t="n">
        <x:f>A470-R470</x:f>
        <x:v>0.7655231203663373</x:v>
      </x:c>
      <x:c r="T470" s="36" t="n">
        <x:f>S470^2</x:f>
        <x:v>0.5860256478154138</x:v>
      </x:c>
      <x:c r="U470" s="36" t="n">
        <x:f>ABS(S470)</x:f>
        <x:v>0.7655231203663373</x:v>
      </x:c>
      <x:c r="V470" s="36" t="n">
        <x:f>(A470-AVERAGE($A$2:$A$650))^2</x:f>
        <x:v>1.1968157720423265</x:v>
      </x:c>
    </x:row>
    <x:row r="471">
      <x:c r="A471" s="36" t="str">
        <x:v>13</x:v>
      </x:c>
      <x:c r="B471" s="36" t="str">
        <x:v>13</x:v>
      </x:c>
      <x:c r="C471" s="36" t="str">
        <x:v>12</x:v>
      </x:c>
      <x:c r="D471" s="36" t="str">
        <x:v>2</x:v>
      </x:c>
      <x:c r="E471" s="36" t="str">
        <x:v>0</x:v>
      </x:c>
      <x:c r="F471" s="36" t="str">
        <x:v>0</x:v>
      </x:c>
      <x:c r="G471" s="36" t="str">
        <x:v>16</x:v>
      </x:c>
      <x:c r="H471" s="36" t="str">
        <x:v>4</x:v>
      </x:c>
      <x:c r="I471" s="36" t="str">
        <x:v>4</x:v>
      </x:c>
      <x:c r="J471" s="36" t="str">
        <x:v>MS</x:v>
      </x:c>
      <x:c r="K471" s="36" t="str">
        <x:v>M</x:v>
      </x:c>
      <x:c r="L471" s="36" t="str">
        <x:v>U</x:v>
      </x:c>
      <x:c r="M471" s="36" t="str">
        <x:v>yes</x:v>
      </x:c>
      <x:c r="N471" s="36" t="n">
        <x:f>IF($J471="MS",1,0)</x:f>
        <x:v>1</x:v>
      </x:c>
      <x:c r="O471" s="36" t="n">
        <x:f>IF($K471="M",1,0)</x:f>
        <x:v>1</x:v>
      </x:c>
      <x:c r="P471" s="36" t="n">
        <x:f>IF($L471="U",1,0)</x:f>
        <x:v>1</x:v>
      </x:c>
      <x:c r="Q471" s="36" t="n">
        <x:f>IF($M471="yes",1,0)</x:f>
        <x:v>1</x:v>
      </x:c>
      <x:c r="R471" s="36" t="n">
        <x:f>'Coefficients'!$B$2+B471*'Coefficients'!$B$7+C471*'Coefficients'!$B$8+D471*'Coefficients'!$B$9+E471*'Coefficients'!$B$10+F471*'Coefficients'!$B$11+G471*'Coefficients'!$B$12+H471*'Coefficients'!$B$13+I471*'Coefficients'!$B$14+N471*'Coefficients'!$B$3+O471*'Coefficients'!$B$4+P471*'Coefficients'!$B$5+Q471*'Coefficients'!$B$6</x:f>
        <x:v>12.232852053757993</x:v>
      </x:c>
      <x:c r="S471" s="36" t="n">
        <x:f>A471-R471</x:f>
        <x:v>0.767147946242007</x:v>
      </x:c>
      <x:c r="T471" s="36" t="n">
        <x:f>S471^2</x:f>
        <x:v>0.5885159714233292</x:v>
      </x:c>
      <x:c r="U471" s="36" t="n">
        <x:f>ABS(S471)</x:f>
        <x:v>0.767147946242007</x:v>
      </x:c>
      <x:c r="V471" s="36" t="n">
        <x:f>(A471-AVERAGE($A$2:$A$650))^2</x:f>
        <x:v>1.1968157720423265</x:v>
      </x:c>
    </x:row>
    <x:row r="472">
      <x:c r="A472" s="36" t="str">
        <x:v>12</x:v>
      </x:c>
      <x:c r="B472" s="36" t="str">
        <x:v>13</x:v>
      </x:c>
      <x:c r="C472" s="36" t="str">
        <x:v>12</x:v>
      </x:c>
      <x:c r="D472" s="36" t="str">
        <x:v>2</x:v>
      </x:c>
      <x:c r="E472" s="36" t="str">
        <x:v>0</x:v>
      </x:c>
      <x:c r="F472" s="36" t="str">
        <x:v>4</x:v>
      </x:c>
      <x:c r="G472" s="36" t="str">
        <x:v>15</x:v>
      </x:c>
      <x:c r="H472" s="36" t="str">
        <x:v>3</x:v>
      </x:c>
      <x:c r="I472" s="36" t="str">
        <x:v>3</x:v>
      </x:c>
      <x:c r="J472" s="36" t="str">
        <x:v>MS</x:v>
      </x:c>
      <x:c r="K472" s="36" t="str">
        <x:v>F</x:v>
      </x:c>
      <x:c r="L472" s="36" t="str">
        <x:v>R</x:v>
      </x:c>
      <x:c r="M472" s="36" t="str">
        <x:v>yes</x:v>
      </x:c>
      <x:c r="N472" s="36" t="n">
        <x:f>IF($J472="MS",1,0)</x:f>
        <x:v>1</x:v>
      </x:c>
      <x:c r="O472" s="36" t="n">
        <x:f>IF($K472="M",1,0)</x:f>
        <x:v>0</x:v>
      </x:c>
      <x:c r="P472" s="36" t="n">
        <x:f>IF($L472="U",1,0)</x:f>
        <x:v>0</x:v>
      </x:c>
      <x:c r="Q472" s="36" t="n">
        <x:f>IF($M472="yes",1,0)</x:f>
        <x:v>1</x:v>
      </x:c>
      <x:c r="R472" s="36" t="n">
        <x:f>'Coefficients'!$B$2+B472*'Coefficients'!$B$7+C472*'Coefficients'!$B$8+D472*'Coefficients'!$B$9+E472*'Coefficients'!$B$10+F472*'Coefficients'!$B$11+G472*'Coefficients'!$B$12+H472*'Coefficients'!$B$13+I472*'Coefficients'!$B$14+N472*'Coefficients'!$B$3+O472*'Coefficients'!$B$4+P472*'Coefficients'!$B$5+Q472*'Coefficients'!$B$6</x:f>
        <x:v>12.391919909704198</x:v>
      </x:c>
      <x:c r="S472" s="36" t="n">
        <x:f>A472-R472</x:f>
        <x:v>-0.3919199097041979</x:v>
      </x:c>
      <x:c r="T472" s="36" t="n">
        <x:f>S472^2</x:f>
        <x:v>0.1536012156225466</x:v>
      </x:c>
      <x:c r="U472" s="36" t="n">
        <x:f>ABS(S472)</x:f>
        <x:v>0.3919199097041979</x:v>
      </x:c>
      <x:c r="V472" s="36" t="n">
        <x:f>(A472-AVERAGE($A$2:$A$650))^2</x:f>
        <x:v>0.008834262026918263</x:v>
      </x:c>
    </x:row>
    <x:row r="473">
      <x:c r="A473" s="36" t="str">
        <x:v>12</x:v>
      </x:c>
      <x:c r="B473" s="36" t="str">
        <x:v>12</x:v>
      </x:c>
      <x:c r="C473" s="36" t="str">
        <x:v>11</x:v>
      </x:c>
      <x:c r="D473" s="36" t="str">
        <x:v>2</x:v>
      </x:c>
      <x:c r="E473" s="36" t="str">
        <x:v>1</x:v>
      </x:c>
      <x:c r="F473" s="36" t="str">
        <x:v>2</x:v>
      </x:c>
      <x:c r="G473" s="36" t="str">
        <x:v>16</x:v>
      </x:c>
      <x:c r="H473" s="36" t="str">
        <x:v>2</x:v>
      </x:c>
      <x:c r="I473" s="36" t="str">
        <x:v>2</x:v>
      </x:c>
      <x:c r="J473" s="36" t="str">
        <x:v>MS</x:v>
      </x:c>
      <x:c r="K473" s="36" t="str">
        <x:v>F</x:v>
      </x:c>
      <x:c r="L473" s="36" t="str">
        <x:v>R</x:v>
      </x:c>
      <x:c r="M473" s="36" t="str">
        <x:v>yes</x:v>
      </x:c>
      <x:c r="N473" s="36" t="n">
        <x:f>IF($J473="MS",1,0)</x:f>
        <x:v>1</x:v>
      </x:c>
      <x:c r="O473" s="36" t="n">
        <x:f>IF($K473="M",1,0)</x:f>
        <x:v>0</x:v>
      </x:c>
      <x:c r="P473" s="36" t="n">
        <x:f>IF($L473="U",1,0)</x:f>
        <x:v>0</x:v>
      </x:c>
      <x:c r="Q473" s="36" t="n">
        <x:f>IF($M473="yes",1,0)</x:f>
        <x:v>1</x:v>
      </x:c>
      <x:c r="R473" s="36" t="n">
        <x:f>'Coefficients'!$B$2+B473*'Coefficients'!$B$7+C473*'Coefficients'!$B$8+D473*'Coefficients'!$B$9+E473*'Coefficients'!$B$10+F473*'Coefficients'!$B$11+G473*'Coefficients'!$B$12+H473*'Coefficients'!$B$13+I473*'Coefficients'!$B$14+N473*'Coefficients'!$B$3+O473*'Coefficients'!$B$4+P473*'Coefficients'!$B$5+Q473*'Coefficients'!$B$6</x:f>
        <x:v>11.19483747858534</x:v>
      </x:c>
      <x:c r="S473" s="36" t="n">
        <x:f>A473-R473</x:f>
        <x:v>0.80516252141466</x:v>
      </x:c>
      <x:c r="T473" s="36" t="n">
        <x:f>S473^2</x:f>
        <x:v>0.648286685890813</x:v>
      </x:c>
      <x:c r="U473" s="36" t="n">
        <x:f>ABS(S473)</x:f>
        <x:v>0.80516252141466</x:v>
      </x:c>
      <x:c r="V473" s="36" t="n">
        <x:f>(A473-AVERAGE($A$2:$A$650))^2</x:f>
        <x:v>0.008834262026918263</x:v>
      </x:c>
    </x:row>
    <x:row r="474">
      <x:c r="A474" s="36" t="str">
        <x:v>16</x:v>
      </x:c>
      <x:c r="B474" s="36" t="str">
        <x:v>14</x:v>
      </x:c>
      <x:c r="C474" s="36" t="str">
        <x:v>14</x:v>
      </x:c>
      <x:c r="D474" s="36" t="str">
        <x:v>1</x:v>
      </x:c>
      <x:c r="E474" s="36" t="str">
        <x:v>0</x:v>
      </x:c>
      <x:c r="F474" s="36" t="str">
        <x:v>0</x:v>
      </x:c>
      <x:c r="G474" s="36" t="str">
        <x:v>16</x:v>
      </x:c>
      <x:c r="H474" s="36" t="str">
        <x:v>2</x:v>
      </x:c>
      <x:c r="I474" s="36" t="str">
        <x:v>2</x:v>
      </x:c>
      <x:c r="J474" s="36" t="str">
        <x:v>MS</x:v>
      </x:c>
      <x:c r="K474" s="36" t="str">
        <x:v>F</x:v>
      </x:c>
      <x:c r="L474" s="36" t="str">
        <x:v>R</x:v>
      </x:c>
      <x:c r="M474" s="36" t="str">
        <x:v>yes</x:v>
      </x:c>
      <x:c r="N474" s="36" t="n">
        <x:f>IF($J474="MS",1,0)</x:f>
        <x:v>1</x:v>
      </x:c>
      <x:c r="O474" s="36" t="n">
        <x:f>IF($K474="M",1,0)</x:f>
        <x:v>0</x:v>
      </x:c>
      <x:c r="P474" s="36" t="n">
        <x:f>IF($L474="U",1,0)</x:f>
        <x:v>0</x:v>
      </x:c>
      <x:c r="Q474" s="36" t="n">
        <x:f>IF($M474="yes",1,0)</x:f>
        <x:v>1</x:v>
      </x:c>
      <x:c r="R474" s="36" t="n">
        <x:f>'Coefficients'!$B$2+B474*'Coefficients'!$B$7+C474*'Coefficients'!$B$8+D474*'Coefficients'!$B$9+E474*'Coefficients'!$B$10+F474*'Coefficients'!$B$11+G474*'Coefficients'!$B$12+H474*'Coefficients'!$B$13+I474*'Coefficients'!$B$14+N474*'Coefficients'!$B$3+O474*'Coefficients'!$B$4+P474*'Coefficients'!$B$5+Q474*'Coefficients'!$B$6</x:f>
        <x:v>14.217979683213333</x:v>
      </x:c>
      <x:c r="S474" s="36" t="n">
        <x:f>A474-R474</x:f>
        <x:v>1.7820203167866673</x:v>
      </x:c>
      <x:c r="T474" s="36" t="n">
        <x:f>S474^2</x:f>
        <x:v>3.175596409440454</x:v>
      </x:c>
      <x:c r="U474" s="36" t="n">
        <x:f>ABS(S474)</x:f>
        <x:v>1.7820203167866673</x:v>
      </x:c>
      <x:c r="V474" s="36" t="n">
        <x:f>(A474-AVERAGE($A$2:$A$650))^2</x:f>
        <x:v>16.760760302088553</x:v>
      </x:c>
    </x:row>
    <x:row r="475">
      <x:c r="A475" s="36" t="str">
        <x:v>10</x:v>
      </x:c>
      <x:c r="B475" s="36" t="str">
        <x:v>10</x:v>
      </x:c>
      <x:c r="C475" s="36" t="str">
        <x:v>8</x:v>
      </x:c>
      <x:c r="D475" s="36" t="str">
        <x:v>1</x:v>
      </x:c>
      <x:c r="E475" s="36" t="str">
        <x:v>0</x:v>
      </x:c>
      <x:c r="F475" s="36" t="str">
        <x:v>4</x:v>
      </x:c>
      <x:c r="G475" s="36" t="str">
        <x:v>16</x:v>
      </x:c>
      <x:c r="H475" s="36" t="str">
        <x:v>2</x:v>
      </x:c>
      <x:c r="I475" s="36" t="str">
        <x:v>1</x:v>
      </x:c>
      <x:c r="J475" s="36" t="str">
        <x:v>MS</x:v>
      </x:c>
      <x:c r="K475" s="36" t="str">
        <x:v>M</x:v>
      </x:c>
      <x:c r="L475" s="36" t="str">
        <x:v>U</x:v>
      </x:c>
      <x:c r="M475" s="36" t="str">
        <x:v>yes</x:v>
      </x:c>
      <x:c r="N475" s="36" t="n">
        <x:f>IF($J475="MS",1,0)</x:f>
        <x:v>1</x:v>
      </x:c>
      <x:c r="O475" s="36" t="n">
        <x:f>IF($K475="M",1,0)</x:f>
        <x:v>1</x:v>
      </x:c>
      <x:c r="P475" s="36" t="n">
        <x:f>IF($L475="U",1,0)</x:f>
        <x:v>1</x:v>
      </x:c>
      <x:c r="Q475" s="36" t="n">
        <x:f>IF($M475="yes",1,0)</x:f>
        <x:v>1</x:v>
      </x:c>
      <x:c r="R475" s="36" t="n">
        <x:f>'Coefficients'!$B$2+B475*'Coefficients'!$B$7+C475*'Coefficients'!$B$8+D475*'Coefficients'!$B$9+E475*'Coefficients'!$B$10+F475*'Coefficients'!$B$11+G475*'Coefficients'!$B$12+H475*'Coefficients'!$B$13+I475*'Coefficients'!$B$14+N475*'Coefficients'!$B$3+O475*'Coefficients'!$B$4+P475*'Coefficients'!$B$5+Q475*'Coefficients'!$B$6</x:f>
        <x:v>8.392437004691272</x:v>
      </x:c>
      <x:c r="S475" s="36" t="n">
        <x:f>A475-R475</x:f>
        <x:v>1.6075629953087276</x:v>
      </x:c>
      <x:c r="T475" s="36" t="n">
        <x:f>S475^2</x:f>
        <x:v>2.5842587838859683</x:v>
      </x:c>
      <x:c r="U475" s="36" t="n">
        <x:f>ABS(S475)</x:f>
        <x:v>1.6075629953087276</x:v>
      </x:c>
      <x:c r="V475" s="36" t="n">
        <x:f>(A475-AVERAGE($A$2:$A$650))^2</x:f>
        <x:v>3.6328712419961016</x:v>
      </x:c>
    </x:row>
    <x:row r="476">
      <x:c r="A476" s="36" t="str">
        <x:v>11</x:v>
      </x:c>
      <x:c r="B476" s="36" t="str">
        <x:v>10</x:v>
      </x:c>
      <x:c r="C476" s="36" t="str">
        <x:v>11</x:v>
      </x:c>
      <x:c r="D476" s="36" t="str">
        <x:v>1</x:v>
      </x:c>
      <x:c r="E476" s="36" t="str">
        <x:v>0</x:v>
      </x:c>
      <x:c r="F476" s="36" t="str">
        <x:v>2</x:v>
      </x:c>
      <x:c r="G476" s="36" t="str">
        <x:v>15</x:v>
      </x:c>
      <x:c r="H476" s="36" t="str">
        <x:v>1</x:v>
      </x:c>
      <x:c r="I476" s="36" t="str">
        <x:v>3</x:v>
      </x:c>
      <x:c r="J476" s="36" t="str">
        <x:v>MS</x:v>
      </x:c>
      <x:c r="K476" s="36" t="str">
        <x:v>M</x:v>
      </x:c>
      <x:c r="L476" s="36" t="str">
        <x:v>R</x:v>
      </x:c>
      <x:c r="M476" s="36" t="str">
        <x:v>yes</x:v>
      </x:c>
      <x:c r="N476" s="36" t="n">
        <x:f>IF($J476="MS",1,0)</x:f>
        <x:v>1</x:v>
      </x:c>
      <x:c r="O476" s="36" t="n">
        <x:f>IF($K476="M",1,0)</x:f>
        <x:v>1</x:v>
      </x:c>
      <x:c r="P476" s="36" t="n">
        <x:f>IF($L476="U",1,0)</x:f>
        <x:v>0</x:v>
      </x:c>
      <x:c r="Q476" s="36" t="n">
        <x:f>IF($M476="yes",1,0)</x:f>
        <x:v>1</x:v>
      </x:c>
      <x:c r="R476" s="36" t="n">
        <x:f>'Coefficients'!$B$2+B476*'Coefficients'!$B$7+C476*'Coefficients'!$B$8+D476*'Coefficients'!$B$9+E476*'Coefficients'!$B$10+F476*'Coefficients'!$B$11+G476*'Coefficients'!$B$12+H476*'Coefficients'!$B$13+I476*'Coefficients'!$B$14+N476*'Coefficients'!$B$3+O476*'Coefficients'!$B$4+P476*'Coefficients'!$B$5+Q476*'Coefficients'!$B$6</x:f>
        <x:v>10.942636810718449</x:v>
      </x:c>
      <x:c r="S476" s="36" t="n">
        <x:f>A476-R476</x:f>
        <x:v>0.05736318928155093</x:v>
      </x:c>
      <x:c r="T476" s="36" t="n">
        <x:f>S476^2</x:f>
        <x:v>0.0032905354845510397</x:v>
      </x:c>
      <x:c r="U476" s="36" t="n">
        <x:f>ABS(S476)</x:f>
        <x:v>0.05736318928155093</x:v>
      </x:c>
      <x:c r="V476" s="36" t="n">
        <x:f>(A476-AVERAGE($A$2:$A$650))^2</x:f>
        <x:v>0.82085275201151</x:v>
      </x:c>
    </x:row>
    <x:row r="477">
      <x:c r="A477" s="36" t="str">
        <x:v>14</x:v>
      </x:c>
      <x:c r="B477" s="36" t="str">
        <x:v>12</x:v>
      </x:c>
      <x:c r="C477" s="36" t="str">
        <x:v>13</x:v>
      </x:c>
      <x:c r="D477" s="36" t="str">
        <x:v>3</x:v>
      </x:c>
      <x:c r="E477" s="36" t="str">
        <x:v>0</x:v>
      </x:c>
      <x:c r="F477" s="36" t="str">
        <x:v>0</x:v>
      </x:c>
      <x:c r="G477" s="36" t="str">
        <x:v>15</x:v>
      </x:c>
      <x:c r="H477" s="36" t="str">
        <x:v>2</x:v>
      </x:c>
      <x:c r="I477" s="36" t="str">
        <x:v>2</x:v>
      </x:c>
      <x:c r="J477" s="36" t="str">
        <x:v>MS</x:v>
      </x:c>
      <x:c r="K477" s="36" t="str">
        <x:v>F</x:v>
      </x:c>
      <x:c r="L477" s="36" t="str">
        <x:v>U</x:v>
      </x:c>
      <x:c r="M477" s="36" t="str">
        <x:v>yes</x:v>
      </x:c>
      <x:c r="N477" s="36" t="n">
        <x:f>IF($J477="MS",1,0)</x:f>
        <x:v>1</x:v>
      </x:c>
      <x:c r="O477" s="36" t="n">
        <x:f>IF($K477="M",1,0)</x:f>
        <x:v>0</x:v>
      </x:c>
      <x:c r="P477" s="36" t="n">
        <x:f>IF($L477="U",1,0)</x:f>
        <x:v>1</x:v>
      </x:c>
      <x:c r="Q477" s="36" t="n">
        <x:f>IF($M477="yes",1,0)</x:f>
        <x:v>1</x:v>
      </x:c>
      <x:c r="R477" s="36" t="n">
        <x:f>'Coefficients'!$B$2+B477*'Coefficients'!$B$7+C477*'Coefficients'!$B$8+D477*'Coefficients'!$B$9+E477*'Coefficients'!$B$10+F477*'Coefficients'!$B$11+G477*'Coefficients'!$B$12+H477*'Coefficients'!$B$13+I477*'Coefficients'!$B$14+N477*'Coefficients'!$B$3+O477*'Coefficients'!$B$4+P477*'Coefficients'!$B$5+Q477*'Coefficients'!$B$6</x:f>
        <x:v>13.2697773136772</x:v>
      </x:c>
      <x:c r="S477" s="36" t="n">
        <x:f>A477-R477</x:f>
        <x:v>0.7302226863228007</x:v>
      </x:c>
      <x:c r="T477" s="36" t="n">
        <x:f>S477^2</x:f>
        <x:v>0.5332251716204874</x:v>
      </x:c>
      <x:c r="U477" s="36" t="n">
        <x:f>ABS(S477)</x:f>
        <x:v>0.7302226863228007</x:v>
      </x:c>
      <x:c r="V477" s="36" t="n">
        <x:f>(A477-AVERAGE($A$2:$A$650))^2</x:f>
        <x:v>4.384797282057735</x:v>
      </x:c>
    </x:row>
    <x:row r="478">
      <x:c r="A478" s="36" t="str">
        <x:v>8</x:v>
      </x:c>
      <x:c r="B478" s="36" t="str">
        <x:v>10</x:v>
      </x:c>
      <x:c r="C478" s="36" t="str">
        <x:v>8</x:v>
      </x:c>
      <x:c r="D478" s="36" t="str">
        <x:v>1</x:v>
      </x:c>
      <x:c r="E478" s="36" t="str">
        <x:v>0</x:v>
      </x:c>
      <x:c r="F478" s="36" t="str">
        <x:v>2</x:v>
      </x:c>
      <x:c r="G478" s="36" t="str">
        <x:v>16</x:v>
      </x:c>
      <x:c r="H478" s="36" t="str">
        <x:v>2</x:v>
      </x:c>
      <x:c r="I478" s="36" t="str">
        <x:v>1</x:v>
      </x:c>
      <x:c r="J478" s="36" t="str">
        <x:v>MS</x:v>
      </x:c>
      <x:c r="K478" s="36" t="str">
        <x:v>F</x:v>
      </x:c>
      <x:c r="L478" s="36" t="str">
        <x:v>R</x:v>
      </x:c>
      <x:c r="M478" s="36" t="str">
        <x:v>yes</x:v>
      </x:c>
      <x:c r="N478" s="36" t="n">
        <x:f>IF($J478="MS",1,0)</x:f>
        <x:v>1</x:v>
      </x:c>
      <x:c r="O478" s="36" t="n">
        <x:f>IF($K478="M",1,0)</x:f>
        <x:v>0</x:v>
      </x:c>
      <x:c r="P478" s="36" t="n">
        <x:f>IF($L478="U",1,0)</x:f>
        <x:v>0</x:v>
      </x:c>
      <x:c r="Q478" s="36" t="n">
        <x:f>IF($M478="yes",1,0)</x:f>
        <x:v>1</x:v>
      </x:c>
      <x:c r="R478" s="36" t="n">
        <x:f>'Coefficients'!$B$2+B478*'Coefficients'!$B$7+C478*'Coefficients'!$B$8+D478*'Coefficients'!$B$9+E478*'Coefficients'!$B$10+F478*'Coefficients'!$B$11+G478*'Coefficients'!$B$12+H478*'Coefficients'!$B$13+I478*'Coefficients'!$B$14+N478*'Coefficients'!$B$3+O478*'Coefficients'!$B$4+P478*'Coefficients'!$B$5+Q478*'Coefficients'!$B$6</x:f>
        <x:v>8.437131306204726</x:v>
      </x:c>
      <x:c r="S478" s="36" t="n">
        <x:f>A478-R478</x:f>
        <x:v>-0.4371313062047264</x:v>
      </x:c>
      <x:c r="T478" s="36" t="n">
        <x:f>S478^2</x:f>
        <x:v>0.19108377886425026</x:v>
      </x:c>
      <x:c r="U478" s="36" t="n">
        <x:f>ABS(S478)</x:f>
        <x:v>0.4371313062047264</x:v>
      </x:c>
      <x:c r="V478" s="36" t="n">
        <x:f>(A478-AVERAGE($A$2:$A$650))^2</x:f>
        <x:v>15.256908221965285</x:v>
      </x:c>
    </x:row>
    <x:row r="479">
      <x:c r="A479" s="36" t="str">
        <x:v>11</x:v>
      </x:c>
      <x:c r="B479" s="36" t="str">
        <x:v>12</x:v>
      </x:c>
      <x:c r="C479" s="36" t="str">
        <x:v>10</x:v>
      </x:c>
      <x:c r="D479" s="36" t="str">
        <x:v>1</x:v>
      </x:c>
      <x:c r="E479" s="36" t="str">
        <x:v>0</x:v>
      </x:c>
      <x:c r="F479" s="36" t="str">
        <x:v>11</x:v>
      </x:c>
      <x:c r="G479" s="36" t="str">
        <x:v>15</x:v>
      </x:c>
      <x:c r="H479" s="36" t="str">
        <x:v>3</x:v>
      </x:c>
      <x:c r="I479" s="36" t="str">
        <x:v>3</x:v>
      </x:c>
      <x:c r="J479" s="36" t="str">
        <x:v>MS</x:v>
      </x:c>
      <x:c r="K479" s="36" t="str">
        <x:v>M</x:v>
      </x:c>
      <x:c r="L479" s="36" t="str">
        <x:v>U</x:v>
      </x:c>
      <x:c r="M479" s="36" t="str">
        <x:v>yes</x:v>
      </x:c>
      <x:c r="N479" s="36" t="n">
        <x:f>IF($J479="MS",1,0)</x:f>
        <x:v>1</x:v>
      </x:c>
      <x:c r="O479" s="36" t="n">
        <x:f>IF($K479="M",1,0)</x:f>
        <x:v>1</x:v>
      </x:c>
      <x:c r="P479" s="36" t="n">
        <x:f>IF($L479="U",1,0)</x:f>
        <x:v>1</x:v>
      </x:c>
      <x:c r="Q479" s="36" t="n">
        <x:f>IF($M479="yes",1,0)</x:f>
        <x:v>1</x:v>
      </x:c>
      <x:c r="R479" s="36" t="n">
        <x:f>'Coefficients'!$B$2+B479*'Coefficients'!$B$7+C479*'Coefficients'!$B$8+D479*'Coefficients'!$B$9+E479*'Coefficients'!$B$10+F479*'Coefficients'!$B$11+G479*'Coefficients'!$B$12+H479*'Coefficients'!$B$13+I479*'Coefficients'!$B$14+N479*'Coefficients'!$B$3+O479*'Coefficients'!$B$4+P479*'Coefficients'!$B$5+Q479*'Coefficients'!$B$6</x:f>
        <x:v>10.490014451131366</x:v>
      </x:c>
      <x:c r="S479" s="36" t="n">
        <x:f>A479-R479</x:f>
        <x:v>0.5099855488686345</x:v>
      </x:c>
      <x:c r="T479" s="36" t="n">
        <x:f>S479^2</x:f>
        <x:v>0.26008526005484234</x:v>
      </x:c>
      <x:c r="U479" s="36" t="n">
        <x:f>ABS(S479)</x:f>
        <x:v>0.5099855488686345</x:v>
      </x:c>
      <x:c r="V479" s="36" t="n">
        <x:f>(A479-AVERAGE($A$2:$A$650))^2</x:f>
        <x:v>0.82085275201151</x:v>
      </x:c>
    </x:row>
    <x:row r="480">
      <x:c r="A480" s="36" t="str">
        <x:v>8</x:v>
      </x:c>
      <x:c r="B480" s="36" t="str">
        <x:v>7</x:v>
      </x:c>
      <x:c r="C480" s="36" t="str">
        <x:v>7</x:v>
      </x:c>
      <x:c r="D480" s="36" t="str">
        <x:v>2</x:v>
      </x:c>
      <x:c r="E480" s="36" t="str">
        <x:v>3</x:v>
      </x:c>
      <x:c r="F480" s="36" t="str">
        <x:v>0</x:v>
      </x:c>
      <x:c r="G480" s="36" t="str">
        <x:v>16</x:v>
      </x:c>
      <x:c r="H480" s="36" t="str">
        <x:v>1</x:v>
      </x:c>
      <x:c r="I480" s="36" t="str">
        <x:v>1</x:v>
      </x:c>
      <x:c r="J480" s="36" t="str">
        <x:v>MS</x:v>
      </x:c>
      <x:c r="K480" s="36" t="str">
        <x:v>F</x:v>
      </x:c>
      <x:c r="L480" s="36" t="str">
        <x:v>R</x:v>
      </x:c>
      <x:c r="M480" s="36" t="str">
        <x:v>yes</x:v>
      </x:c>
      <x:c r="N480" s="36" t="n">
        <x:f>IF($J480="MS",1,0)</x:f>
        <x:v>1</x:v>
      </x:c>
      <x:c r="O480" s="36" t="n">
        <x:f>IF($K480="M",1,0)</x:f>
        <x:v>0</x:v>
      </x:c>
      <x:c r="P480" s="36" t="n">
        <x:f>IF($L480="U",1,0)</x:f>
        <x:v>0</x:v>
      </x:c>
      <x:c r="Q480" s="36" t="n">
        <x:f>IF($M480="yes",1,0)</x:f>
        <x:v>1</x:v>
      </x:c>
      <x:c r="R480" s="36" t="n">
        <x:f>'Coefficients'!$B$2+B480*'Coefficients'!$B$7+C480*'Coefficients'!$B$8+D480*'Coefficients'!$B$9+E480*'Coefficients'!$B$10+F480*'Coefficients'!$B$11+G480*'Coefficients'!$B$12+H480*'Coefficients'!$B$13+I480*'Coefficients'!$B$14+N480*'Coefficients'!$B$3+O480*'Coefficients'!$B$4+P480*'Coefficients'!$B$5+Q480*'Coefficients'!$B$6</x:f>
        <x:v>6.586295778051238</x:v>
      </x:c>
      <x:c r="S480" s="36" t="n">
        <x:f>A480-R480</x:f>
        <x:v>1.4137042219487617</x:v>
      </x:c>
      <x:c r="T480" s="36" t="n">
        <x:f>S480^2</x:f>
        <x:v>1.9985596271557535</x:v>
      </x:c>
      <x:c r="U480" s="36" t="n">
        <x:f>ABS(S480)</x:f>
        <x:v>1.4137042219487617</x:v>
      </x:c>
      <x:c r="V480" s="36" t="n">
        <x:f>(A480-AVERAGE($A$2:$A$650))^2</x:f>
        <x:v>15.256908221965285</x:v>
      </x:c>
    </x:row>
    <x:row r="481">
      <x:c r="A481" s="36" t="str">
        <x:v>10</x:v>
      </x:c>
      <x:c r="B481" s="36" t="str">
        <x:v>9</x:v>
      </x:c>
      <x:c r="C481" s="36" t="str">
        <x:v>9</x:v>
      </x:c>
      <x:c r="D481" s="36" t="str">
        <x:v>1</x:v>
      </x:c>
      <x:c r="E481" s="36" t="str">
        <x:v>0</x:v>
      </x:c>
      <x:c r="F481" s="36" t="str">
        <x:v>4</x:v>
      </x:c>
      <x:c r="G481" s="36" t="str">
        <x:v>17</x:v>
      </x:c>
      <x:c r="H481" s="36" t="str">
        <x:v>2</x:v>
      </x:c>
      <x:c r="I481" s="36" t="str">
        <x:v>2</x:v>
      </x:c>
      <x:c r="J481" s="36" t="str">
        <x:v>MS</x:v>
      </x:c>
      <x:c r="K481" s="36" t="str">
        <x:v>F</x:v>
      </x:c>
      <x:c r="L481" s="36" t="str">
        <x:v>U</x:v>
      </x:c>
      <x:c r="M481" s="36" t="str">
        <x:v>no</x:v>
      </x:c>
      <x:c r="N481" s="36" t="n">
        <x:f>IF($J481="MS",1,0)</x:f>
        <x:v>1</x:v>
      </x:c>
      <x:c r="O481" s="36" t="n">
        <x:f>IF($K481="M",1,0)</x:f>
        <x:v>0</x:v>
      </x:c>
      <x:c r="P481" s="36" t="n">
        <x:f>IF($L481="U",1,0)</x:f>
        <x:v>1</x:v>
      </x:c>
      <x:c r="Q481" s="36" t="n">
        <x:f>IF($M481="yes",1,0)</x:f>
        <x:v>0</x:v>
      </x:c>
      <x:c r="R481" s="36" t="n">
        <x:f>'Coefficients'!$B$2+B481*'Coefficients'!$B$7+C481*'Coefficients'!$B$8+D481*'Coefficients'!$B$9+E481*'Coefficients'!$B$10+F481*'Coefficients'!$B$11+G481*'Coefficients'!$B$12+H481*'Coefficients'!$B$13+I481*'Coefficients'!$B$14+N481*'Coefficients'!$B$3+O481*'Coefficients'!$B$4+P481*'Coefficients'!$B$5+Q481*'Coefficients'!$B$6</x:f>
        <x:v>9.190218398518962</x:v>
      </x:c>
      <x:c r="S481" s="36" t="n">
        <x:f>A481-R481</x:f>
        <x:v>0.8097816014810384</x:v>
      </x:c>
      <x:c r="T481" s="36" t="n">
        <x:f>S481^2</x:f>
        <x:v>0.6557462420971952</x:v>
      </x:c>
      <x:c r="U481" s="36" t="n">
        <x:f>ABS(S481)</x:f>
        <x:v>0.8097816014810384</x:v>
      </x:c>
      <x:c r="V481" s="36" t="n">
        <x:f>(A481-AVERAGE($A$2:$A$650))^2</x:f>
        <x:v>3.6328712419961016</x:v>
      </x:c>
    </x:row>
    <x:row r="482">
      <x:c r="A482" s="36" t="str">
        <x:v>10</x:v>
      </x:c>
      <x:c r="B482" s="36" t="str">
        <x:v>9</x:v>
      </x:c>
      <x:c r="C482" s="36" t="str">
        <x:v>9</x:v>
      </x:c>
      <x:c r="D482" s="36" t="str">
        <x:v>1</x:v>
      </x:c>
      <x:c r="E482" s="36" t="str">
        <x:v>1</x:v>
      </x:c>
      <x:c r="F482" s="36" t="str">
        <x:v>0</x:v>
      </x:c>
      <x:c r="G482" s="36" t="str">
        <x:v>19</x:v>
      </x:c>
      <x:c r="H482" s="36" t="str">
        <x:v>2</x:v>
      </x:c>
      <x:c r="I482" s="36" t="str">
        <x:v>3</x:v>
      </x:c>
      <x:c r="J482" s="36" t="str">
        <x:v>MS</x:v>
      </x:c>
      <x:c r="K482" s="36" t="str">
        <x:v>F</x:v>
      </x:c>
      <x:c r="L482" s="36" t="str">
        <x:v>U</x:v>
      </x:c>
      <x:c r="M482" s="36" t="str">
        <x:v>no</x:v>
      </x:c>
      <x:c r="N482" s="36" t="n">
        <x:f>IF($J482="MS",1,0)</x:f>
        <x:v>1</x:v>
      </x:c>
      <x:c r="O482" s="36" t="n">
        <x:f>IF($K482="M",1,0)</x:f>
        <x:v>0</x:v>
      </x:c>
      <x:c r="P482" s="36" t="n">
        <x:f>IF($L482="U",1,0)</x:f>
        <x:v>1</x:v>
      </x:c>
      <x:c r="Q482" s="36" t="n">
        <x:f>IF($M482="yes",1,0)</x:f>
        <x:v>0</x:v>
      </x:c>
      <x:c r="R482" s="36" t="n">
        <x:f>'Coefficients'!$B$2+B482*'Coefficients'!$B$7+C482*'Coefficients'!$B$8+D482*'Coefficients'!$B$9+E482*'Coefficients'!$B$10+F482*'Coefficients'!$B$11+G482*'Coefficients'!$B$12+H482*'Coefficients'!$B$13+I482*'Coefficients'!$B$14+N482*'Coefficients'!$B$3+O482*'Coefficients'!$B$4+P482*'Coefficients'!$B$5+Q482*'Coefficients'!$B$6</x:f>
        <x:v>8.978943823800174</x:v>
      </x:c>
      <x:c r="S482" s="36" t="n">
        <x:f>A482-R482</x:f>
        <x:v>1.021056176199826</x:v>
      </x:c>
      <x:c r="T482" s="36" t="n">
        <x:f>S482^2</x:f>
        <x:v>1.0425557149558102</x:v>
      </x:c>
      <x:c r="U482" s="36" t="n">
        <x:f>ABS(S482)</x:f>
        <x:v>1.021056176199826</x:v>
      </x:c>
      <x:c r="V482" s="36" t="n">
        <x:f>(A482-AVERAGE($A$2:$A$650))^2</x:f>
        <x:v>3.6328712419961016</x:v>
      </x:c>
    </x:row>
    <x:row r="483">
      <x:c r="A483" s="36" t="str">
        <x:v>11</x:v>
      </x:c>
      <x:c r="B483" s="36" t="str">
        <x:v>9</x:v>
      </x:c>
      <x:c r="C483" s="36" t="str">
        <x:v>10</x:v>
      </x:c>
      <x:c r="D483" s="36" t="str">
        <x:v>1</x:v>
      </x:c>
      <x:c r="E483" s="36" t="str">
        <x:v>0</x:v>
      </x:c>
      <x:c r="F483" s="36" t="str">
        <x:v>2</x:v>
      </x:c>
      <x:c r="G483" s="36" t="str">
        <x:v>17</x:v>
      </x:c>
      <x:c r="H483" s="36" t="str">
        <x:v>2</x:v>
      </x:c>
      <x:c r="I483" s="36" t="str">
        <x:v>1</x:v>
      </x:c>
      <x:c r="J483" s="36" t="str">
        <x:v>MS</x:v>
      </x:c>
      <x:c r="K483" s="36" t="str">
        <x:v>F</x:v>
      </x:c>
      <x:c r="L483" s="36" t="str">
        <x:v>R</x:v>
      </x:c>
      <x:c r="M483" s="36" t="str">
        <x:v>no</x:v>
      </x:c>
      <x:c r="N483" s="36" t="n">
        <x:f>IF($J483="MS",1,0)</x:f>
        <x:v>1</x:v>
      </x:c>
      <x:c r="O483" s="36" t="n">
        <x:f>IF($K483="M",1,0)</x:f>
        <x:v>0</x:v>
      </x:c>
      <x:c r="P483" s="36" t="n">
        <x:f>IF($L483="U",1,0)</x:f>
        <x:v>0</x:v>
      </x:c>
      <x:c r="Q483" s="36" t="n">
        <x:f>IF($M483="yes",1,0)</x:f>
        <x:v>0</x:v>
      </x:c>
      <x:c r="R483" s="36" t="n">
        <x:f>'Coefficients'!$B$2+B483*'Coefficients'!$B$7+C483*'Coefficients'!$B$8+D483*'Coefficients'!$B$9+E483*'Coefficients'!$B$10+F483*'Coefficients'!$B$11+G483*'Coefficients'!$B$12+H483*'Coefficients'!$B$13+I483*'Coefficients'!$B$14+N483*'Coefficients'!$B$3+O483*'Coefficients'!$B$4+P483*'Coefficients'!$B$5+Q483*'Coefficients'!$B$6</x:f>
        <x:v>9.908234764989805</x:v>
      </x:c>
      <x:c r="S483" s="36" t="n">
        <x:f>A483-R483</x:f>
        <x:v>1.091765235010195</x:v>
      </x:c>
      <x:c r="T483" s="36" t="n">
        <x:f>S483^2</x:f>
        <x:v>1.1919513283768661</x:v>
      </x:c>
      <x:c r="U483" s="36" t="n">
        <x:f>ABS(S483)</x:f>
        <x:v>1.091765235010195</x:v>
      </x:c>
      <x:c r="V483" s="36" t="n">
        <x:f>(A483-AVERAGE($A$2:$A$650))^2</x:f>
        <x:v>0.82085275201151</x:v>
      </x:c>
    </x:row>
    <x:row r="484">
      <x:c r="A484" s="36" t="str">
        <x:v>9</x:v>
      </x:c>
      <x:c r="B484" s="36" t="str">
        <x:v>9</x:v>
      </x:c>
      <x:c r="C484" s="36" t="str">
        <x:v>10</x:v>
      </x:c>
      <x:c r="D484" s="36" t="str">
        <x:v>1</x:v>
      </x:c>
      <x:c r="E484" s="36" t="str">
        <x:v>0</x:v>
      </x:c>
      <x:c r="F484" s="36" t="str">
        <x:v>0</x:v>
      </x:c>
      <x:c r="G484" s="36" t="str">
        <x:v>15</x:v>
      </x:c>
      <x:c r="H484" s="36" t="str">
        <x:v>1</x:v>
      </x:c>
      <x:c r="I484" s="36" t="str">
        <x:v>1</x:v>
      </x:c>
      <x:c r="J484" s="36" t="str">
        <x:v>MS</x:v>
      </x:c>
      <x:c r="K484" s="36" t="str">
        <x:v>F</x:v>
      </x:c>
      <x:c r="L484" s="36" t="str">
        <x:v>R</x:v>
      </x:c>
      <x:c r="M484" s="36" t="str">
        <x:v>no</x:v>
      </x:c>
      <x:c r="N484" s="36" t="n">
        <x:f>IF($J484="MS",1,0)</x:f>
        <x:v>1</x:v>
      </x:c>
      <x:c r="O484" s="36" t="n">
        <x:f>IF($K484="M",1,0)</x:f>
        <x:v>0</x:v>
      </x:c>
      <x:c r="P484" s="36" t="n">
        <x:f>IF($L484="U",1,0)</x:f>
        <x:v>0</x:v>
      </x:c>
      <x:c r="Q484" s="36" t="n">
        <x:f>IF($M484="yes",1,0)</x:f>
        <x:v>0</x:v>
      </x:c>
      <x:c r="R484" s="36" t="n">
        <x:f>'Coefficients'!$B$2+B484*'Coefficients'!$B$7+C484*'Coefficients'!$B$8+D484*'Coefficients'!$B$9+E484*'Coefficients'!$B$10+F484*'Coefficients'!$B$11+G484*'Coefficients'!$B$12+H484*'Coefficients'!$B$13+I484*'Coefficients'!$B$14+N484*'Coefficients'!$B$3+O484*'Coefficients'!$B$4+P484*'Coefficients'!$B$5+Q484*'Coefficients'!$B$6</x:f>
        <x:v>9.863387084657955</x:v>
      </x:c>
      <x:c r="S484" s="36" t="n">
        <x:f>A484-R484</x:f>
        <x:v>-0.8633870846579548</x:v>
      </x:c>
      <x:c r="T484" s="36" t="n">
        <x:f>S484^2</x:f>
        <x:v>0.7454372579541624</x:v>
      </x:c>
      <x:c r="U484" s="36" t="n">
        <x:f>ABS(S484)</x:f>
        <x:v>0.8633870846579548</x:v>
      </x:c>
      <x:c r="V484" s="36" t="n">
        <x:f>(A484-AVERAGE($A$2:$A$650))^2</x:f>
        <x:v>8.444889731980693</x:v>
      </x:c>
    </x:row>
    <x:row r="485">
      <x:c r="A485" s="36" t="str">
        <x:v>11</x:v>
      </x:c>
      <x:c r="B485" s="36" t="str">
        <x:v>9</x:v>
      </x:c>
      <x:c r="C485" s="36" t="str">
        <x:v>10</x:v>
      </x:c>
      <x:c r="D485" s="36" t="str">
        <x:v>2</x:v>
      </x:c>
      <x:c r="E485" s="36" t="str">
        <x:v>0</x:v>
      </x:c>
      <x:c r="F485" s="36" t="str">
        <x:v>1</x:v>
      </x:c>
      <x:c r="G485" s="36" t="str">
        <x:v>16</x:v>
      </x:c>
      <x:c r="H485" s="36" t="str">
        <x:v>2</x:v>
      </x:c>
      <x:c r="I485" s="36" t="str">
        <x:v>2</x:v>
      </x:c>
      <x:c r="J485" s="36" t="str">
        <x:v>MS</x:v>
      </x:c>
      <x:c r="K485" s="36" t="str">
        <x:v>F</x:v>
      </x:c>
      <x:c r="L485" s="36" t="str">
        <x:v>R</x:v>
      </x:c>
      <x:c r="M485" s="36" t="str">
        <x:v>no</x:v>
      </x:c>
      <x:c r="N485" s="36" t="n">
        <x:f>IF($J485="MS",1,0)</x:f>
        <x:v>1</x:v>
      </x:c>
      <x:c r="O485" s="36" t="n">
        <x:f>IF($K485="M",1,0)</x:f>
        <x:v>0</x:v>
      </x:c>
      <x:c r="P485" s="36" t="n">
        <x:f>IF($L485="U",1,0)</x:f>
        <x:v>0</x:v>
      </x:c>
      <x:c r="Q485" s="36" t="n">
        <x:f>IF($M485="yes",1,0)</x:f>
        <x:v>0</x:v>
      </x:c>
      <x:c r="R485" s="36" t="n">
        <x:f>'Coefficients'!$B$2+B485*'Coefficients'!$B$7+C485*'Coefficients'!$B$8+D485*'Coefficients'!$B$9+E485*'Coefficients'!$B$10+F485*'Coefficients'!$B$11+G485*'Coefficients'!$B$12+H485*'Coefficients'!$B$13+I485*'Coefficients'!$B$14+N485*'Coefficients'!$B$3+O485*'Coefficients'!$B$4+P485*'Coefficients'!$B$5+Q485*'Coefficients'!$B$6</x:f>
        <x:v>9.93454694114691</x:v>
      </x:c>
      <x:c r="S485" s="36" t="n">
        <x:f>A485-R485</x:f>
        <x:v>1.0654530588530893</x:v>
      </x:c>
      <x:c r="T485" s="36" t="n">
        <x:f>S485^2</x:f>
        <x:v>1.1351902206194044</x:v>
      </x:c>
      <x:c r="U485" s="36" t="n">
        <x:f>ABS(S485)</x:f>
        <x:v>1.0654530588530893</x:v>
      </x:c>
      <x:c r="V485" s="36" t="n">
        <x:f>(A485-AVERAGE($A$2:$A$650))^2</x:f>
        <x:v>0.82085275201151</x:v>
      </x:c>
    </x:row>
    <x:row r="486">
      <x:c r="A486" s="36" t="str">
        <x:v>8</x:v>
      </x:c>
      <x:c r="B486" s="36" t="str">
        <x:v>7</x:v>
      </x:c>
      <x:c r="C486" s="36" t="str">
        <x:v>7</x:v>
      </x:c>
      <x:c r="D486" s="36" t="str">
        <x:v>1</x:v>
      </x:c>
      <x:c r="E486" s="36" t="str">
        <x:v>0</x:v>
      </x:c>
      <x:c r="F486" s="36" t="str">
        <x:v>6</x:v>
      </x:c>
      <x:c r="G486" s="36" t="str">
        <x:v>16</x:v>
      </x:c>
      <x:c r="H486" s="36" t="str">
        <x:v>2</x:v>
      </x:c>
      <x:c r="I486" s="36" t="str">
        <x:v>2</x:v>
      </x:c>
      <x:c r="J486" s="36" t="str">
        <x:v>MS</x:v>
      </x:c>
      <x:c r="K486" s="36" t="str">
        <x:v>F</x:v>
      </x:c>
      <x:c r="L486" s="36" t="str">
        <x:v>U</x:v>
      </x:c>
      <x:c r="M486" s="36" t="str">
        <x:v>no</x:v>
      </x:c>
      <x:c r="N486" s="36" t="n">
        <x:f>IF($J486="MS",1,0)</x:f>
        <x:v>1</x:v>
      </x:c>
      <x:c r="O486" s="36" t="n">
        <x:f>IF($K486="M",1,0)</x:f>
        <x:v>0</x:v>
      </x:c>
      <x:c r="P486" s="36" t="n">
        <x:f>IF($L486="U",1,0)</x:f>
        <x:v>1</x:v>
      </x:c>
      <x:c r="Q486" s="36" t="n">
        <x:f>IF($M486="yes",1,0)</x:f>
        <x:v>0</x:v>
      </x:c>
      <x:c r="R486" s="36" t="n">
        <x:f>'Coefficients'!$B$2+B486*'Coefficients'!$B$7+C486*'Coefficients'!$B$8+D486*'Coefficients'!$B$9+E486*'Coefficients'!$B$10+F486*'Coefficients'!$B$11+G486*'Coefficients'!$B$12+H486*'Coefficients'!$B$13+I486*'Coefficients'!$B$14+N486*'Coefficients'!$B$3+O486*'Coefficients'!$B$4+P486*'Coefficients'!$B$5+Q486*'Coefficients'!$B$6</x:f>
        <x:v>7.174623578779539</x:v>
      </x:c>
      <x:c r="S486" s="36" t="n">
        <x:f>A486-R486</x:f>
        <x:v>0.8253764212204606</x:v>
      </x:c>
      <x:c r="T486" s="36" t="n">
        <x:f>S486^2</x:f>
        <x:v>0.6812462367066953</x:v>
      </x:c>
      <x:c r="U486" s="36" t="n">
        <x:f>ABS(S486)</x:f>
        <x:v>0.8253764212204606</x:v>
      </x:c>
      <x:c r="V486" s="36" t="n">
        <x:f>(A486-AVERAGE($A$2:$A$650))^2</x:f>
        <x:v>15.256908221965285</x:v>
      </x:c>
    </x:row>
    <x:row r="487">
      <x:c r="A487" s="36" t="str">
        <x:v>11</x:v>
      </x:c>
      <x:c r="B487" s="36" t="str">
        <x:v>11</x:v>
      </x:c>
      <x:c r="C487" s="36" t="str">
        <x:v>10</x:v>
      </x:c>
      <x:c r="D487" s="36" t="str">
        <x:v>2</x:v>
      </x:c>
      <x:c r="E487" s="36" t="str">
        <x:v>0</x:v>
      </x:c>
      <x:c r="F487" s="36" t="str">
        <x:v>0</x:v>
      </x:c>
      <x:c r="G487" s="36" t="str">
        <x:v>17</x:v>
      </x:c>
      <x:c r="H487" s="36" t="str">
        <x:v>2</x:v>
      </x:c>
      <x:c r="I487" s="36" t="str">
        <x:v>2</x:v>
      </x:c>
      <x:c r="J487" s="36" t="str">
        <x:v>MS</x:v>
      </x:c>
      <x:c r="K487" s="36" t="str">
        <x:v>F</x:v>
      </x:c>
      <x:c r="L487" s="36" t="str">
        <x:v>R</x:v>
      </x:c>
      <x:c r="M487" s="36" t="str">
        <x:v>yes</x:v>
      </x:c>
      <x:c r="N487" s="36" t="n">
        <x:f>IF($J487="MS",1,0)</x:f>
        <x:v>1</x:v>
      </x:c>
      <x:c r="O487" s="36" t="n">
        <x:f>IF($K487="M",1,0)</x:f>
        <x:v>0</x:v>
      </x:c>
      <x:c r="P487" s="36" t="n">
        <x:f>IF($L487="U",1,0)</x:f>
        <x:v>0</x:v>
      </x:c>
      <x:c r="Q487" s="36" t="n">
        <x:f>IF($M487="yes",1,0)</x:f>
        <x:v>1</x:v>
      </x:c>
      <x:c r="R487" s="36" t="n">
        <x:f>'Coefficients'!$B$2+B487*'Coefficients'!$B$7+C487*'Coefficients'!$B$8+D487*'Coefficients'!$B$9+E487*'Coefficients'!$B$10+F487*'Coefficients'!$B$11+G487*'Coefficients'!$B$12+H487*'Coefficients'!$B$13+I487*'Coefficients'!$B$14+N487*'Coefficients'!$B$3+O487*'Coefficients'!$B$4+P487*'Coefficients'!$B$5+Q487*'Coefficients'!$B$6</x:f>
        <x:v>10.396983068594832</x:v>
      </x:c>
      <x:c r="S487" s="36" t="n">
        <x:f>A487-R487</x:f>
        <x:v>0.6030169314051683</x:v>
      </x:c>
      <x:c r="T487" s="36" t="n">
        <x:f>S487^2</x:f>
        <x:v>0.36362941956130546</x:v>
      </x:c>
      <x:c r="U487" s="36" t="n">
        <x:f>ABS(S487)</x:f>
        <x:v>0.6030169314051683</x:v>
      </x:c>
      <x:c r="V487" s="36" t="n">
        <x:f>(A487-AVERAGE($A$2:$A$650))^2</x:f>
        <x:v>0.82085275201151</x:v>
      </x:c>
    </x:row>
    <x:row r="488">
      <x:c r="A488" s="36" t="str">
        <x:v>10</x:v>
      </x:c>
      <x:c r="B488" s="36" t="str">
        <x:v>9</x:v>
      </x:c>
      <x:c r="C488" s="36" t="str">
        <x:v>10</x:v>
      </x:c>
      <x:c r="D488" s="36" t="str">
        <x:v>1</x:v>
      </x:c>
      <x:c r="E488" s="36" t="str">
        <x:v>1</x:v>
      </x:c>
      <x:c r="F488" s="36" t="str">
        <x:v>1</x:v>
      </x:c>
      <x:c r="G488" s="36" t="str">
        <x:v>16</x:v>
      </x:c>
      <x:c r="H488" s="36" t="str">
        <x:v>2</x:v>
      </x:c>
      <x:c r="I488" s="36" t="str">
        <x:v>2</x:v>
      </x:c>
      <x:c r="J488" s="36" t="str">
        <x:v>MS</x:v>
      </x:c>
      <x:c r="K488" s="36" t="str">
        <x:v>F</x:v>
      </x:c>
      <x:c r="L488" s="36" t="str">
        <x:v>U</x:v>
      </x:c>
      <x:c r="M488" s="36" t="str">
        <x:v>yes</x:v>
      </x:c>
      <x:c r="N488" s="36" t="n">
        <x:f>IF($J488="MS",1,0)</x:f>
        <x:v>1</x:v>
      </x:c>
      <x:c r="O488" s="36" t="n">
        <x:f>IF($K488="M",1,0)</x:f>
        <x:v>0</x:v>
      </x:c>
      <x:c r="P488" s="36" t="n">
        <x:f>IF($L488="U",1,0)</x:f>
        <x:v>1</x:v>
      </x:c>
      <x:c r="Q488" s="36" t="n">
        <x:f>IF($M488="yes",1,0)</x:f>
        <x:v>1</x:v>
      </x:c>
      <x:c r="R488" s="36" t="n">
        <x:f>'Coefficients'!$B$2+B488*'Coefficients'!$B$7+C488*'Coefficients'!$B$8+D488*'Coefficients'!$B$9+E488*'Coefficients'!$B$10+F488*'Coefficients'!$B$11+G488*'Coefficients'!$B$12+H488*'Coefficients'!$B$13+I488*'Coefficients'!$B$14+N488*'Coefficients'!$B$3+O488*'Coefficients'!$B$4+P488*'Coefficients'!$B$5+Q488*'Coefficients'!$B$6</x:f>
        <x:v>9.953019227009227</x:v>
      </x:c>
      <x:c r="S488" s="36" t="n">
        <x:f>A488-R488</x:f>
        <x:v>0.04698077299077319</x:v>
      </x:c>
      <x:c r="T488" s="36" t="n">
        <x:f>S488^2</x:f>
        <x:v>0.002207193030810564</x:v>
      </x:c>
      <x:c r="U488" s="36" t="n">
        <x:f>ABS(S488)</x:f>
        <x:v>0.04698077299077319</x:v>
      </x:c>
      <x:c r="V488" s="36" t="n">
        <x:f>(A488-AVERAGE($A$2:$A$650))^2</x:f>
        <x:v>3.6328712419961016</x:v>
      </x:c>
    </x:row>
    <x:row r="489">
      <x:c r="A489" s="36" t="str">
        <x:v>10</x:v>
      </x:c>
      <x:c r="B489" s="36" t="str">
        <x:v>7</x:v>
      </x:c>
      <x:c r="C489" s="36" t="str">
        <x:v>9</x:v>
      </x:c>
      <x:c r="D489" s="36" t="str">
        <x:v>3</x:v>
      </x:c>
      <x:c r="E489" s="36" t="str">
        <x:v>2</x:v>
      </x:c>
      <x:c r="F489" s="36" t="str">
        <x:v>6</x:v>
      </x:c>
      <x:c r="G489" s="36" t="str">
        <x:v>18</x:v>
      </x:c>
      <x:c r="H489" s="36" t="str">
        <x:v>3</x:v>
      </x:c>
      <x:c r="I489" s="36" t="str">
        <x:v>2</x:v>
      </x:c>
      <x:c r="J489" s="36" t="str">
        <x:v>MS</x:v>
      </x:c>
      <x:c r="K489" s="36" t="str">
        <x:v>F</x:v>
      </x:c>
      <x:c r="L489" s="36" t="str">
        <x:v>R</x:v>
      </x:c>
      <x:c r="M489" s="36" t="str">
        <x:v>no</x:v>
      </x:c>
      <x:c r="N489" s="36" t="n">
        <x:f>IF($J489="MS",1,0)</x:f>
        <x:v>1</x:v>
      </x:c>
      <x:c r="O489" s="36" t="n">
        <x:f>IF($K489="M",1,0)</x:f>
        <x:v>0</x:v>
      </x:c>
      <x:c r="P489" s="36" t="n">
        <x:f>IF($L489="U",1,0)</x:f>
        <x:v>0</x:v>
      </x:c>
      <x:c r="Q489" s="36" t="n">
        <x:f>IF($M489="yes",1,0)</x:f>
        <x:v>0</x:v>
      </x:c>
      <x:c r="R489" s="36" t="n">
        <x:f>'Coefficients'!$B$2+B489*'Coefficients'!$B$7+C489*'Coefficients'!$B$8+D489*'Coefficients'!$B$9+E489*'Coefficients'!$B$10+F489*'Coefficients'!$B$11+G489*'Coefficients'!$B$12+H489*'Coefficients'!$B$13+I489*'Coefficients'!$B$14+N489*'Coefficients'!$B$3+O489*'Coefficients'!$B$4+P489*'Coefficients'!$B$5+Q489*'Coefficients'!$B$6</x:f>
        <x:v>8.514897252860711</x:v>
      </x:c>
      <x:c r="S489" s="36" t="n">
        <x:f>A489-R489</x:f>
        <x:v>1.4851027471392886</x:v>
      </x:c>
      <x:c r="T489" s="36" t="n">
        <x:f>S489^2</x:f>
        <x:v>2.2055301695606615</x:v>
      </x:c>
      <x:c r="U489" s="36" t="n">
        <x:f>ABS(S489)</x:f>
        <x:v>1.4851027471392886</x:v>
      </x:c>
      <x:c r="V489" s="36" t="n">
        <x:f>(A489-AVERAGE($A$2:$A$650))^2</x:f>
        <x:v>3.6328712419961016</x:v>
      </x:c>
    </x:row>
    <x:row r="490">
      <x:c r="A490" s="36" t="str">
        <x:v>9</x:v>
      </x:c>
      <x:c r="B490" s="36" t="str">
        <x:v>7</x:v>
      </x:c>
      <x:c r="C490" s="36" t="str">
        <x:v>9</x:v>
      </x:c>
      <x:c r="D490" s="36" t="str">
        <x:v>3</x:v>
      </x:c>
      <x:c r="E490" s="36" t="str">
        <x:v>1</x:v>
      </x:c>
      <x:c r="F490" s="36" t="str">
        <x:v>6</x:v>
      </x:c>
      <x:c r="G490" s="36" t="str">
        <x:v>19</x:v>
      </x:c>
      <x:c r="H490" s="36" t="str">
        <x:v>1</x:v>
      </x:c>
      <x:c r="I490" s="36" t="str">
        <x:v>1</x:v>
      </x:c>
      <x:c r="J490" s="36" t="str">
        <x:v>MS</x:v>
      </x:c>
      <x:c r="K490" s="36" t="str">
        <x:v>F</x:v>
      </x:c>
      <x:c r="L490" s="36" t="str">
        <x:v>U</x:v>
      </x:c>
      <x:c r="M490" s="36" t="str">
        <x:v>no</x:v>
      </x:c>
      <x:c r="N490" s="36" t="n">
        <x:f>IF($J490="MS",1,0)</x:f>
        <x:v>1</x:v>
      </x:c>
      <x:c r="O490" s="36" t="n">
        <x:f>IF($K490="M",1,0)</x:f>
        <x:v>0</x:v>
      </x:c>
      <x:c r="P490" s="36" t="n">
        <x:f>IF($L490="U",1,0)</x:f>
        <x:v>1</x:v>
      </x:c>
      <x:c r="Q490" s="36" t="n">
        <x:f>IF($M490="yes",1,0)</x:f>
        <x:v>0</x:v>
      </x:c>
      <x:c r="R490" s="36" t="n">
        <x:f>'Coefficients'!$B$2+B490*'Coefficients'!$B$7+C490*'Coefficients'!$B$8+D490*'Coefficients'!$B$9+E490*'Coefficients'!$B$10+F490*'Coefficients'!$B$11+G490*'Coefficients'!$B$12+H490*'Coefficients'!$B$13+I490*'Coefficients'!$B$14+N490*'Coefficients'!$B$3+O490*'Coefficients'!$B$4+P490*'Coefficients'!$B$5+Q490*'Coefficients'!$B$6</x:f>
        <x:v>8.961553412205895</x:v>
      </x:c>
      <x:c r="S490" s="36" t="n">
        <x:f>A490-R490</x:f>
        <x:v>0.03844658779410537</x:v>
      </x:c>
      <x:c r="T490" s="36" t="n">
        <x:f>S490^2</x:f>
        <x:v>0.0014781401130098519</x:v>
      </x:c>
      <x:c r="U490" s="36" t="n">
        <x:f>ABS(S490)</x:f>
        <x:v>0.03844658779410537</x:v>
      </x:c>
      <x:c r="V490" s="36" t="n">
        <x:f>(A490-AVERAGE($A$2:$A$650))^2</x:f>
        <x:v>8.444889731980693</x:v>
      </x:c>
    </x:row>
    <x:row r="491">
      <x:c r="A491" s="36" t="str">
        <x:v>10</x:v>
      </x:c>
      <x:c r="B491" s="36" t="str">
        <x:v>8</x:v>
      </x:c>
      <x:c r="C491" s="36" t="str">
        <x:v>9</x:v>
      </x:c>
      <x:c r="D491" s="36" t="str">
        <x:v>1</x:v>
      </x:c>
      <x:c r="E491" s="36" t="str">
        <x:v>1</x:v>
      </x:c>
      <x:c r="F491" s="36" t="str">
        <x:v>0</x:v>
      </x:c>
      <x:c r="G491" s="36" t="str">
        <x:v>18</x:v>
      </x:c>
      <x:c r="H491" s="36" t="str">
        <x:v>1</x:v>
      </x:c>
      <x:c r="I491" s="36" t="str">
        <x:v>1</x:v>
      </x:c>
      <x:c r="J491" s="36" t="str">
        <x:v>MS</x:v>
      </x:c>
      <x:c r="K491" s="36" t="str">
        <x:v>M</x:v>
      </x:c>
      <x:c r="L491" s="36" t="str">
        <x:v>R</x:v>
      </x:c>
      <x:c r="M491" s="36" t="str">
        <x:v>no</x:v>
      </x:c>
      <x:c r="N491" s="36" t="n">
        <x:f>IF($J491="MS",1,0)</x:f>
        <x:v>1</x:v>
      </x:c>
      <x:c r="O491" s="36" t="n">
        <x:f>IF($K491="M",1,0)</x:f>
        <x:v>1</x:v>
      </x:c>
      <x:c r="P491" s="36" t="n">
        <x:f>IF($L491="U",1,0)</x:f>
        <x:v>0</x:v>
      </x:c>
      <x:c r="Q491" s="36" t="n">
        <x:f>IF($M491="yes",1,0)</x:f>
        <x:v>0</x:v>
      </x:c>
      <x:c r="R491" s="36" t="n">
        <x:f>'Coefficients'!$B$2+B491*'Coefficients'!$B$7+C491*'Coefficients'!$B$8+D491*'Coefficients'!$B$9+E491*'Coefficients'!$B$10+F491*'Coefficients'!$B$11+G491*'Coefficients'!$B$12+H491*'Coefficients'!$B$13+I491*'Coefficients'!$B$14+N491*'Coefficients'!$B$3+O491*'Coefficients'!$B$4+P491*'Coefficients'!$B$5+Q491*'Coefficients'!$B$6</x:f>
        <x:v>8.539528044220951</x:v>
      </x:c>
      <x:c r="S491" s="36" t="n">
        <x:f>A491-R491</x:f>
        <x:v>1.4604719557790489</x:v>
      </x:c>
      <x:c r="T491" s="36" t="n">
        <x:f>S491^2</x:f>
        <x:v>2.1329783336170802</x:v>
      </x:c>
      <x:c r="U491" s="36" t="n">
        <x:f>ABS(S491)</x:f>
        <x:v>1.4604719557790489</x:v>
      </x:c>
      <x:c r="V491" s="36" t="n">
        <x:f>(A491-AVERAGE($A$2:$A$650))^2</x:f>
        <x:v>3.6328712419961016</x:v>
      </x:c>
    </x:row>
    <x:row r="492">
      <x:c r="A492" s="36" t="str">
        <x:v>10</x:v>
      </x:c>
      <x:c r="B492" s="36" t="str">
        <x:v>9</x:v>
      </x:c>
      <x:c r="C492" s="36" t="str">
        <x:v>11</x:v>
      </x:c>
      <x:c r="D492" s="36" t="str">
        <x:v>1</x:v>
      </x:c>
      <x:c r="E492" s="36" t="str">
        <x:v>1</x:v>
      </x:c>
      <x:c r="F492" s="36" t="str">
        <x:v>4</x:v>
      </x:c>
      <x:c r="G492" s="36" t="str">
        <x:v>18</x:v>
      </x:c>
      <x:c r="H492" s="36" t="str">
        <x:v>1</x:v>
      </x:c>
      <x:c r="I492" s="36" t="str">
        <x:v>1</x:v>
      </x:c>
      <x:c r="J492" s="36" t="str">
        <x:v>MS</x:v>
      </x:c>
      <x:c r="K492" s="36" t="str">
        <x:v>F</x:v>
      </x:c>
      <x:c r="L492" s="36" t="str">
        <x:v>R</x:v>
      </x:c>
      <x:c r="M492" s="36" t="str">
        <x:v>no</x:v>
      </x:c>
      <x:c r="N492" s="36" t="n">
        <x:f>IF($J492="MS",1,0)</x:f>
        <x:v>1</x:v>
      </x:c>
      <x:c r="O492" s="36" t="n">
        <x:f>IF($K492="M",1,0)</x:f>
        <x:v>0</x:v>
      </x:c>
      <x:c r="P492" s="36" t="n">
        <x:f>IF($L492="U",1,0)</x:f>
        <x:v>0</x:v>
      </x:c>
      <x:c r="Q492" s="36" t="n">
        <x:f>IF($M492="yes",1,0)</x:f>
        <x:v>0</x:v>
      </x:c>
      <x:c r="R492" s="36" t="n">
        <x:f>'Coefficients'!$B$2+B492*'Coefficients'!$B$7+C492*'Coefficients'!$B$8+D492*'Coefficients'!$B$9+E492*'Coefficients'!$B$10+F492*'Coefficients'!$B$11+G492*'Coefficients'!$B$12+H492*'Coefficients'!$B$13+I492*'Coefficients'!$B$14+N492*'Coefficients'!$B$3+O492*'Coefficients'!$B$4+P492*'Coefficients'!$B$5+Q492*'Coefficients'!$B$6</x:f>
        <x:v>10.69049936046453</x:v>
      </x:c>
      <x:c r="S492" s="36" t="n">
        <x:f>A492-R492</x:f>
        <x:v>-0.6904993604645302</x:v>
      </x:c>
      <x:c r="T492" s="36" t="n">
        <x:f>S492^2</x:f>
        <x:v>0.4767893668019252</x:v>
      </x:c>
      <x:c r="U492" s="36" t="n">
        <x:f>ABS(S492)</x:f>
        <x:v>0.6904993604645302</x:v>
      </x:c>
      <x:c r="V492" s="36" t="n">
        <x:f>(A492-AVERAGE($A$2:$A$650))^2</x:f>
        <x:v>3.6328712419961016</x:v>
      </x:c>
    </x:row>
    <x:row r="493">
      <x:c r="A493" s="36" t="str">
        <x:v>9</x:v>
      </x:c>
      <x:c r="B493" s="36" t="str">
        <x:v>7</x:v>
      </x:c>
      <x:c r="C493" s="36" t="str">
        <x:v>8</x:v>
      </x:c>
      <x:c r="D493" s="36" t="str">
        <x:v>2</x:v>
      </x:c>
      <x:c r="E493" s="36" t="str">
        <x:v>1</x:v>
      </x:c>
      <x:c r="F493" s="36" t="str">
        <x:v>12</x:v>
      </x:c>
      <x:c r="G493" s="36" t="str">
        <x:v>19</x:v>
      </x:c>
      <x:c r="H493" s="36" t="str">
        <x:v>1</x:v>
      </x:c>
      <x:c r="I493" s="36" t="str">
        <x:v>1</x:v>
      </x:c>
      <x:c r="J493" s="36" t="str">
        <x:v>MS</x:v>
      </x:c>
      <x:c r="K493" s="36" t="str">
        <x:v>F</x:v>
      </x:c>
      <x:c r="L493" s="36" t="str">
        <x:v>U</x:v>
      </x:c>
      <x:c r="M493" s="36" t="str">
        <x:v>yes</x:v>
      </x:c>
      <x:c r="N493" s="36" t="n">
        <x:f>IF($J493="MS",1,0)</x:f>
        <x:v>1</x:v>
      </x:c>
      <x:c r="O493" s="36" t="n">
        <x:f>IF($K493="M",1,0)</x:f>
        <x:v>0</x:v>
      </x:c>
      <x:c r="P493" s="36" t="n">
        <x:f>IF($L493="U",1,0)</x:f>
        <x:v>1</x:v>
      </x:c>
      <x:c r="Q493" s="36" t="n">
        <x:f>IF($M493="yes",1,0)</x:f>
        <x:v>1</x:v>
      </x:c>
      <x:c r="R493" s="36" t="n">
        <x:f>'Coefficients'!$B$2+B493*'Coefficients'!$B$7+C493*'Coefficients'!$B$8+D493*'Coefficients'!$B$9+E493*'Coefficients'!$B$10+F493*'Coefficients'!$B$11+G493*'Coefficients'!$B$12+H493*'Coefficients'!$B$13+I493*'Coefficients'!$B$14+N493*'Coefficients'!$B$3+O493*'Coefficients'!$B$4+P493*'Coefficients'!$B$5+Q493*'Coefficients'!$B$6</x:f>
        <x:v>8.319946662162865</x:v>
      </x:c>
      <x:c r="S493" s="36" t="n">
        <x:f>A493-R493</x:f>
        <x:v>0.6800533378371352</x:v>
      </x:c>
      <x:c r="T493" s="36" t="n">
        <x:f>S493^2</x:f>
        <x:v>0.4624725423034287</x:v>
      </x:c>
      <x:c r="U493" s="36" t="n">
        <x:f>ABS(S493)</x:f>
        <x:v>0.6800533378371352</x:v>
      </x:c>
      <x:c r="V493" s="36" t="n">
        <x:f>(A493-AVERAGE($A$2:$A$650))^2</x:f>
        <x:v>8.444889731980693</x:v>
      </x:c>
    </x:row>
    <x:row r="494">
      <x:c r="A494" s="36" t="str">
        <x:v>10</x:v>
      </x:c>
      <x:c r="B494" s="36" t="str">
        <x:v>8</x:v>
      </x:c>
      <x:c r="C494" s="36" t="str">
        <x:v>10</x:v>
      </x:c>
      <x:c r="D494" s="36" t="str">
        <x:v>2</x:v>
      </x:c>
      <x:c r="E494" s="36" t="str">
        <x:v>0</x:v>
      </x:c>
      <x:c r="F494" s="36" t="str">
        <x:v>2</x:v>
      </x:c>
      <x:c r="G494" s="36" t="str">
        <x:v>16</x:v>
      </x:c>
      <x:c r="H494" s="36" t="str">
        <x:v>2</x:v>
      </x:c>
      <x:c r="I494" s="36" t="str">
        <x:v>2</x:v>
      </x:c>
      <x:c r="J494" s="36" t="str">
        <x:v>MS</x:v>
      </x:c>
      <x:c r="K494" s="36" t="str">
        <x:v>F</x:v>
      </x:c>
      <x:c r="L494" s="36" t="str">
        <x:v>R</x:v>
      </x:c>
      <x:c r="M494" s="36" t="str">
        <x:v>yes</x:v>
      </x:c>
      <x:c r="N494" s="36" t="n">
        <x:f>IF($J494="MS",1,0)</x:f>
        <x:v>1</x:v>
      </x:c>
      <x:c r="O494" s="36" t="n">
        <x:f>IF($K494="M",1,0)</x:f>
        <x:v>0</x:v>
      </x:c>
      <x:c r="P494" s="36" t="n">
        <x:f>IF($L494="U",1,0)</x:f>
        <x:v>0</x:v>
      </x:c>
      <x:c r="Q494" s="36" t="n">
        <x:f>IF($M494="yes",1,0)</x:f>
        <x:v>1</x:v>
      </x:c>
      <x:c r="R494" s="36" t="n">
        <x:f>'Coefficients'!$B$2+B494*'Coefficients'!$B$7+C494*'Coefficients'!$B$8+D494*'Coefficients'!$B$9+E494*'Coefficients'!$B$10+F494*'Coefficients'!$B$11+G494*'Coefficients'!$B$12+H494*'Coefficients'!$B$13+I494*'Coefficients'!$B$14+N494*'Coefficients'!$B$3+O494*'Coefficients'!$B$4+P494*'Coefficients'!$B$5+Q494*'Coefficients'!$B$6</x:f>
        <x:v>10.008453228351376</x:v>
      </x:c>
      <x:c r="S494" s="36" t="n">
        <x:f>A494-R494</x:f>
        <x:v>-0.008453228351376296</x:v>
      </x:c>
      <x:c r="T494" s="36" t="n">
        <x:f>S494^2</x:f>
        <x:v>0.00007145706956051202</x:v>
      </x:c>
      <x:c r="U494" s="36" t="n">
        <x:f>ABS(S494)</x:f>
        <x:v>0.008453228351376296</x:v>
      </x:c>
      <x:c r="V494" s="36" t="n">
        <x:f>(A494-AVERAGE($A$2:$A$650))^2</x:f>
        <x:v>3.6328712419961016</x:v>
      </x:c>
    </x:row>
    <x:row r="495">
      <x:c r="A495" s="36" t="str">
        <x:v>10</x:v>
      </x:c>
      <x:c r="B495" s="36" t="str">
        <x:v>9</x:v>
      </x:c>
      <x:c r="C495" s="36" t="str">
        <x:v>9</x:v>
      </x:c>
      <x:c r="D495" s="36" t="str">
        <x:v>1</x:v>
      </x:c>
      <x:c r="E495" s="36" t="str">
        <x:v>0</x:v>
      </x:c>
      <x:c r="F495" s="36" t="str">
        <x:v>5</x:v>
      </x:c>
      <x:c r="G495" s="36" t="str">
        <x:v>17</x:v>
      </x:c>
      <x:c r="H495" s="36" t="str">
        <x:v>0</x:v>
      </x:c>
      <x:c r="I495" s="36" t="str">
        <x:v>1</x:v>
      </x:c>
      <x:c r="J495" s="36" t="str">
        <x:v>MS</x:v>
      </x:c>
      <x:c r="K495" s="36" t="str">
        <x:v>F</x:v>
      </x:c>
      <x:c r="L495" s="36" t="str">
        <x:v>U</x:v>
      </x:c>
      <x:c r="M495" s="36" t="str">
        <x:v>yes</x:v>
      </x:c>
      <x:c r="N495" s="36" t="n">
        <x:f>IF($J495="MS",1,0)</x:f>
        <x:v>1</x:v>
      </x:c>
      <x:c r="O495" s="36" t="n">
        <x:f>IF($K495="M",1,0)</x:f>
        <x:v>0</x:v>
      </x:c>
      <x:c r="P495" s="36" t="n">
        <x:f>IF($L495="U",1,0)</x:f>
        <x:v>1</x:v>
      </x:c>
      <x:c r="Q495" s="36" t="n">
        <x:f>IF($M495="yes",1,0)</x:f>
        <x:v>1</x:v>
      </x:c>
      <x:c r="R495" s="36" t="n">
        <x:f>'Coefficients'!$B$2+B495*'Coefficients'!$B$7+C495*'Coefficients'!$B$8+D495*'Coefficients'!$B$9+E495*'Coefficients'!$B$10+F495*'Coefficients'!$B$11+G495*'Coefficients'!$B$12+H495*'Coefficients'!$B$13+I495*'Coefficients'!$B$14+N495*'Coefficients'!$B$3+O495*'Coefficients'!$B$4+P495*'Coefficients'!$B$5+Q495*'Coefficients'!$B$6</x:f>
        <x:v>9.485430020585126</x:v>
      </x:c>
      <x:c r="S495" s="36" t="n">
        <x:f>A495-R495</x:f>
        <x:v>0.5145699794148744</x:v>
      </x:c>
      <x:c r="T495" s="36" t="n">
        <x:f>S495^2</x:f>
        <x:v>0.2647822637150242</x:v>
      </x:c>
      <x:c r="U495" s="36" t="n">
        <x:f>ABS(S495)</x:f>
        <x:v>0.5145699794148744</x:v>
      </x:c>
      <x:c r="V495" s="36" t="n">
        <x:f>(A495-AVERAGE($A$2:$A$650))^2</x:f>
        <x:v>3.6328712419961016</x:v>
      </x:c>
    </x:row>
    <x:row r="496">
      <x:c r="A496" s="36" t="str">
        <x:v>9</x:v>
      </x:c>
      <x:c r="B496" s="36" t="str">
        <x:v>8</x:v>
      </x:c>
      <x:c r="C496" s="36" t="str">
        <x:v>9</x:v>
      </x:c>
      <x:c r="D496" s="36" t="str">
        <x:v>2</x:v>
      </x:c>
      <x:c r="E496" s="36" t="str">
        <x:v>0</x:v>
      </x:c>
      <x:c r="F496" s="36" t="str">
        <x:v>0</x:v>
      </x:c>
      <x:c r="G496" s="36" t="str">
        <x:v>16</x:v>
      </x:c>
      <x:c r="H496" s="36" t="str">
        <x:v>1</x:v>
      </x:c>
      <x:c r="I496" s="36" t="str">
        <x:v>2</x:v>
      </x:c>
      <x:c r="J496" s="36" t="str">
        <x:v>MS</x:v>
      </x:c>
      <x:c r="K496" s="36" t="str">
        <x:v>F</x:v>
      </x:c>
      <x:c r="L496" s="36" t="str">
        <x:v>R</x:v>
      </x:c>
      <x:c r="M496" s="36" t="str">
        <x:v>no</x:v>
      </x:c>
      <x:c r="N496" s="36" t="n">
        <x:f>IF($J496="MS",1,0)</x:f>
        <x:v>1</x:v>
      </x:c>
      <x:c r="O496" s="36" t="n">
        <x:f>IF($K496="M",1,0)</x:f>
        <x:v>0</x:v>
      </x:c>
      <x:c r="P496" s="36" t="n">
        <x:f>IF($L496="U",1,0)</x:f>
        <x:v>0</x:v>
      </x:c>
      <x:c r="Q496" s="36" t="n">
        <x:f>IF($M496="yes",1,0)</x:f>
        <x:v>0</x:v>
      </x:c>
      <x:c r="R496" s="36" t="n">
        <x:f>'Coefficients'!$B$2+B496*'Coefficients'!$B$7+C496*'Coefficients'!$B$8+D496*'Coefficients'!$B$9+E496*'Coefficients'!$B$10+F496*'Coefficients'!$B$11+G496*'Coefficients'!$B$12+H496*'Coefficients'!$B$13+I496*'Coefficients'!$B$14+N496*'Coefficients'!$B$3+O496*'Coefficients'!$B$4+P496*'Coefficients'!$B$5+Q496*'Coefficients'!$B$6</x:f>
        <x:v>8.95952945194955</x:v>
      </x:c>
      <x:c r="S496" s="36" t="n">
        <x:f>A496-R496</x:f>
        <x:v>0.04047054805045036</x:v>
      </x:c>
      <x:c r="T496" s="36" t="n">
        <x:f>S496^2</x:f>
        <x:v>0.0016378652595038115</x:v>
      </x:c>
      <x:c r="U496" s="36" t="n">
        <x:f>ABS(S496)</x:f>
        <x:v>0.04047054805045036</x:v>
      </x:c>
      <x:c r="V496" s="36" t="n">
        <x:f>(A496-AVERAGE($A$2:$A$650))^2</x:f>
        <x:v>8.444889731980693</x:v>
      </x:c>
    </x:row>
    <x:row r="497">
      <x:c r="A497" s="36" t="str">
        <x:v>13</x:v>
      </x:c>
      <x:c r="B497" s="36" t="str">
        <x:v>14</x:v>
      </x:c>
      <x:c r="C497" s="36" t="str">
        <x:v>13</x:v>
      </x:c>
      <x:c r="D497" s="36" t="str">
        <x:v>1</x:v>
      </x:c>
      <x:c r="E497" s="36" t="str">
        <x:v>0</x:v>
      </x:c>
      <x:c r="F497" s="36" t="str">
        <x:v>0</x:v>
      </x:c>
      <x:c r="G497" s="36" t="str">
        <x:v>16</x:v>
      </x:c>
      <x:c r="H497" s="36" t="str">
        <x:v>3</x:v>
      </x:c>
      <x:c r="I497" s="36" t="str">
        <x:v>3</x:v>
      </x:c>
      <x:c r="J497" s="36" t="str">
        <x:v>MS</x:v>
      </x:c>
      <x:c r="K497" s="36" t="str">
        <x:v>F</x:v>
      </x:c>
      <x:c r="L497" s="36" t="str">
        <x:v>U</x:v>
      </x:c>
      <x:c r="M497" s="36" t="str">
        <x:v>no</x:v>
      </x:c>
      <x:c r="N497" s="36" t="n">
        <x:f>IF($J497="MS",1,0)</x:f>
        <x:v>1</x:v>
      </x:c>
      <x:c r="O497" s="36" t="n">
        <x:f>IF($K497="M",1,0)</x:f>
        <x:v>0</x:v>
      </x:c>
      <x:c r="P497" s="36" t="n">
        <x:f>IF($L497="U",1,0)</x:f>
        <x:v>1</x:v>
      </x:c>
      <x:c r="Q497" s="36" t="n">
        <x:f>IF($M497="yes",1,0)</x:f>
        <x:v>0</x:v>
      </x:c>
      <x:c r="R497" s="36" t="n">
        <x:f>'Coefficients'!$B$2+B497*'Coefficients'!$B$7+C497*'Coefficients'!$B$8+D497*'Coefficients'!$B$9+E497*'Coefficients'!$B$10+F497*'Coefficients'!$B$11+G497*'Coefficients'!$B$12+H497*'Coefficients'!$B$13+I497*'Coefficients'!$B$14+N497*'Coefficients'!$B$3+O497*'Coefficients'!$B$4+P497*'Coefficients'!$B$5+Q497*'Coefficients'!$B$6</x:f>
        <x:v>13.223056442688602</x:v>
      </x:c>
      <x:c r="S497" s="36" t="n">
        <x:f>A497-R497</x:f>
        <x:v>-0.22305644268860192</x:v>
      </x:c>
      <x:c r="T497" s="36" t="n">
        <x:f>S497^2</x:f>
        <x:v>0.04975417662489355</x:v>
      </x:c>
      <x:c r="U497" s="36" t="n">
        <x:f>ABS(S497)</x:f>
        <x:v>0.22305644268860192</x:v>
      </x:c>
      <x:c r="V497" s="36" t="n">
        <x:f>(A497-AVERAGE($A$2:$A$650))^2</x:f>
        <x:v>1.1968157720423265</x:v>
      </x:c>
    </x:row>
    <x:row r="498">
      <x:c r="A498" s="36" t="str">
        <x:v>14</x:v>
      </x:c>
      <x:c r="B498" s="36" t="str">
        <x:v>14</x:v>
      </x:c>
      <x:c r="C498" s="36" t="str">
        <x:v>14</x:v>
      </x:c>
      <x:c r="D498" s="36" t="str">
        <x:v>1</x:v>
      </x:c>
      <x:c r="E498" s="36" t="str">
        <x:v>0</x:v>
      </x:c>
      <x:c r="F498" s="36" t="str">
        <x:v>2</x:v>
      </x:c>
      <x:c r="G498" s="36" t="str">
        <x:v>16</x:v>
      </x:c>
      <x:c r="H498" s="36" t="str">
        <x:v>1</x:v>
      </x:c>
      <x:c r="I498" s="36" t="str">
        <x:v>1</x:v>
      </x:c>
      <x:c r="J498" s="36" t="str">
        <x:v>MS</x:v>
      </x:c>
      <x:c r="K498" s="36" t="str">
        <x:v>F</x:v>
      </x:c>
      <x:c r="L498" s="36" t="str">
        <x:v>R</x:v>
      </x:c>
      <x:c r="M498" s="36" t="str">
        <x:v>yes</x:v>
      </x:c>
      <x:c r="N498" s="36" t="n">
        <x:f>IF($J498="MS",1,0)</x:f>
        <x:v>1</x:v>
      </x:c>
      <x:c r="O498" s="36" t="n">
        <x:f>IF($K498="M",1,0)</x:f>
        <x:v>0</x:v>
      </x:c>
      <x:c r="P498" s="36" t="n">
        <x:f>IF($L498="U",1,0)</x:f>
        <x:v>0</x:v>
      </x:c>
      <x:c r="Q498" s="36" t="n">
        <x:f>IF($M498="yes",1,0)</x:f>
        <x:v>1</x:v>
      </x:c>
      <x:c r="R498" s="36" t="n">
        <x:f>'Coefficients'!$B$2+B498*'Coefficients'!$B$7+C498*'Coefficients'!$B$8+D498*'Coefficients'!$B$9+E498*'Coefficients'!$B$10+F498*'Coefficients'!$B$11+G498*'Coefficients'!$B$12+H498*'Coefficients'!$B$13+I498*'Coefficients'!$B$14+N498*'Coefficients'!$B$3+O498*'Coefficients'!$B$4+P498*'Coefficients'!$B$5+Q498*'Coefficients'!$B$6</x:f>
        <x:v>14.29076436557796</x:v>
      </x:c>
      <x:c r="S498" s="36" t="n">
        <x:f>A498-R498</x:f>
        <x:v>-0.29076436557796015</x:v>
      </x:c>
      <x:c r="T498" s="36" t="n">
        <x:f>S498^2</x:f>
        <x:v>0.08454391628995366</x:v>
      </x:c>
      <x:c r="U498" s="36" t="n">
        <x:f>ABS(S498)</x:f>
        <x:v>0.29076436557796015</x:v>
      </x:c>
      <x:c r="V498" s="36" t="n">
        <x:f>(A498-AVERAGE($A$2:$A$650))^2</x:f>
        <x:v>4.384797282057735</x:v>
      </x:c>
    </x:row>
    <x:row r="499">
      <x:c r="A499" s="36" t="str">
        <x:v>10</x:v>
      </x:c>
      <x:c r="B499" s="36" t="str">
        <x:v>10</x:v>
      </x:c>
      <x:c r="C499" s="36" t="str">
        <x:v>11</x:v>
      </x:c>
      <x:c r="D499" s="36" t="str">
        <x:v>4</x:v>
      </x:c>
      <x:c r="E499" s="36" t="str">
        <x:v>1</x:v>
      </x:c>
      <x:c r="F499" s="36" t="str">
        <x:v>0</x:v>
      </x:c>
      <x:c r="G499" s="36" t="str">
        <x:v>17</x:v>
      </x:c>
      <x:c r="H499" s="36" t="str">
        <x:v>3</x:v>
      </x:c>
      <x:c r="I499" s="36" t="str">
        <x:v>3</x:v>
      </x:c>
      <x:c r="J499" s="36" t="str">
        <x:v>MS</x:v>
      </x:c>
      <x:c r="K499" s="36" t="str">
        <x:v>M</x:v>
      </x:c>
      <x:c r="L499" s="36" t="str">
        <x:v>U</x:v>
      </x:c>
      <x:c r="M499" s="36" t="str">
        <x:v>yes</x:v>
      </x:c>
      <x:c r="N499" s="36" t="n">
        <x:f>IF($J499="MS",1,0)</x:f>
        <x:v>1</x:v>
      </x:c>
      <x:c r="O499" s="36" t="n">
        <x:f>IF($K499="M",1,0)</x:f>
        <x:v>1</x:v>
      </x:c>
      <x:c r="P499" s="36" t="n">
        <x:f>IF($L499="U",1,0)</x:f>
        <x:v>1</x:v>
      </x:c>
      <x:c r="Q499" s="36" t="n">
        <x:f>IF($M499="yes",1,0)</x:f>
        <x:v>1</x:v>
      </x:c>
      <x:c r="R499" s="36" t="n">
        <x:f>'Coefficients'!$B$2+B499*'Coefficients'!$B$7+C499*'Coefficients'!$B$8+D499*'Coefficients'!$B$9+E499*'Coefficients'!$B$10+F499*'Coefficients'!$B$11+G499*'Coefficients'!$B$12+H499*'Coefficients'!$B$13+I499*'Coefficients'!$B$14+N499*'Coefficients'!$B$3+O499*'Coefficients'!$B$4+P499*'Coefficients'!$B$5+Q499*'Coefficients'!$B$6</x:f>
        <x:v>10.926384203022018</x:v>
      </x:c>
      <x:c r="S499" s="36" t="n">
        <x:f>A499-R499</x:f>
        <x:v>-0.9263842030220175</x:v>
      </x:c>
      <x:c r="T499" s="36" t="n">
        <x:f>S499^2</x:f>
        <x:v>0.8581876916087385</x:v>
      </x:c>
      <x:c r="U499" s="36" t="n">
        <x:f>ABS(S499)</x:f>
        <x:v>0.9263842030220175</x:v>
      </x:c>
      <x:c r="V499" s="36" t="n">
        <x:f>(A499-AVERAGE($A$2:$A$650))^2</x:f>
        <x:v>3.6328712419961016</x:v>
      </x:c>
    </x:row>
    <x:row r="500">
      <x:c r="A500" s="36" t="str">
        <x:v>14</x:v>
      </x:c>
      <x:c r="B500" s="36" t="str">
        <x:v>14</x:v>
      </x:c>
      <x:c r="C500" s="36" t="str">
        <x:v>13</x:v>
      </x:c>
      <x:c r="D500" s="36" t="str">
        <x:v>2</x:v>
      </x:c>
      <x:c r="E500" s="36" t="str">
        <x:v>0</x:v>
      </x:c>
      <x:c r="F500" s="36" t="str">
        <x:v>0</x:v>
      </x:c>
      <x:c r="G500" s="36" t="str">
        <x:v>16</x:v>
      </x:c>
      <x:c r="H500" s="36" t="str">
        <x:v>2</x:v>
      </x:c>
      <x:c r="I500" s="36" t="str">
        <x:v>1</x:v>
      </x:c>
      <x:c r="J500" s="36" t="str">
        <x:v>MS</x:v>
      </x:c>
      <x:c r="K500" s="36" t="str">
        <x:v>F</x:v>
      </x:c>
      <x:c r="L500" s="36" t="str">
        <x:v>U</x:v>
      </x:c>
      <x:c r="M500" s="36" t="str">
        <x:v>yes</x:v>
      </x:c>
      <x:c r="N500" s="36" t="n">
        <x:f>IF($J500="MS",1,0)</x:f>
        <x:v>1</x:v>
      </x:c>
      <x:c r="O500" s="36" t="n">
        <x:f>IF($K500="M",1,0)</x:f>
        <x:v>0</x:v>
      </x:c>
      <x:c r="P500" s="36" t="n">
        <x:f>IF($L500="U",1,0)</x:f>
        <x:v>1</x:v>
      </x:c>
      <x:c r="Q500" s="36" t="n">
        <x:f>IF($M500="yes",1,0)</x:f>
        <x:v>1</x:v>
      </x:c>
      <x:c r="R500" s="36" t="n">
        <x:f>'Coefficients'!$B$2+B500*'Coefficients'!$B$7+C500*'Coefficients'!$B$8+D500*'Coefficients'!$B$9+E500*'Coefficients'!$B$10+F500*'Coefficients'!$B$11+G500*'Coefficients'!$B$12+H500*'Coefficients'!$B$13+I500*'Coefficients'!$B$14+N500*'Coefficients'!$B$3+O500*'Coefficients'!$B$4+P500*'Coefficients'!$B$5+Q500*'Coefficients'!$B$6</x:f>
        <x:v>13.487837663453757</x:v>
      </x:c>
      <x:c r="S500" s="36" t="n">
        <x:f>A500-R500</x:f>
        <x:v>0.5121623365462433</x:v>
      </x:c>
      <x:c r="T500" s="36" t="n">
        <x:f>S500^2</x:f>
        <x:v>0.2623102589765074</x:v>
      </x:c>
      <x:c r="U500" s="36" t="n">
        <x:f>ABS(S500)</x:f>
        <x:v>0.5121623365462433</x:v>
      </x:c>
      <x:c r="V500" s="36" t="n">
        <x:f>(A500-AVERAGE($A$2:$A$650))^2</x:f>
        <x:v>4.384797282057735</x:v>
      </x:c>
    </x:row>
    <x:row r="501">
      <x:c r="A501" s="36" t="str">
        <x:v>16</x:v>
      </x:c>
      <x:c r="B501" s="36" t="str">
        <x:v>17</x:v>
      </x:c>
      <x:c r="C501" s="36" t="str">
        <x:v>16</x:v>
      </x:c>
      <x:c r="D501" s="36" t="str">
        <x:v>1</x:v>
      </x:c>
      <x:c r="E501" s="36" t="str">
        <x:v>0</x:v>
      </x:c>
      <x:c r="F501" s="36" t="str">
        <x:v>0</x:v>
      </x:c>
      <x:c r="G501" s="36" t="str">
        <x:v>16</x:v>
      </x:c>
      <x:c r="H501" s="36" t="str">
        <x:v>2</x:v>
      </x:c>
      <x:c r="I501" s="36" t="str">
        <x:v>2</x:v>
      </x:c>
      <x:c r="J501" s="36" t="str">
        <x:v>MS</x:v>
      </x:c>
      <x:c r="K501" s="36" t="str">
        <x:v>F</x:v>
      </x:c>
      <x:c r="L501" s="36" t="str">
        <x:v>U</x:v>
      </x:c>
      <x:c r="M501" s="36" t="str">
        <x:v>yes</x:v>
      </x:c>
      <x:c r="N501" s="36" t="n">
        <x:f>IF($J501="MS",1,0)</x:f>
        <x:v>1</x:v>
      </x:c>
      <x:c r="O501" s="36" t="n">
        <x:f>IF($K501="M",1,0)</x:f>
        <x:v>0</x:v>
      </x:c>
      <x:c r="P501" s="36" t="n">
        <x:f>IF($L501="U",1,0)</x:f>
        <x:v>1</x:v>
      </x:c>
      <x:c r="Q501" s="36" t="n">
        <x:f>IF($M501="yes",1,0)</x:f>
        <x:v>1</x:v>
      </x:c>
      <x:c r="R501" s="36" t="n">
        <x:f>'Coefficients'!$B$2+B501*'Coefficients'!$B$7+C501*'Coefficients'!$B$8+D501*'Coefficients'!$B$9+E501*'Coefficients'!$B$10+F501*'Coefficients'!$B$11+G501*'Coefficients'!$B$12+H501*'Coefficients'!$B$13+I501*'Coefficients'!$B$14+N501*'Coefficients'!$B$3+O501*'Coefficients'!$B$4+P501*'Coefficients'!$B$5+Q501*'Coefficients'!$B$6</x:f>
        <x:v>16.477829333289872</x:v>
      </x:c>
      <x:c r="S501" s="36" t="n">
        <x:f>A501-R501</x:f>
        <x:v>-0.477829333289872</x:v>
      </x:c>
      <x:c r="T501" s="36" t="n">
        <x:f>S501^2</x:f>
        <x:v>0.22832087175224355</x:v>
      </x:c>
      <x:c r="U501" s="36" t="n">
        <x:f>ABS(S501)</x:f>
        <x:v>0.477829333289872</x:v>
      </x:c>
      <x:c r="V501" s="36" t="n">
        <x:f>(A501-AVERAGE($A$2:$A$650))^2</x:f>
        <x:v>16.760760302088553</x:v>
      </x:c>
    </x:row>
    <x:row r="502">
      <x:c r="A502" s="36" t="str">
        <x:v>7</x:v>
      </x:c>
      <x:c r="B502" s="36" t="str">
        <x:v>6</x:v>
      </x:c>
      <x:c r="C502" s="36" t="str">
        <x:v>7</x:v>
      </x:c>
      <x:c r="D502" s="36" t="str">
        <x:v>1</x:v>
      </x:c>
      <x:c r="E502" s="36" t="str">
        <x:v>1</x:v>
      </x:c>
      <x:c r="F502" s="36" t="str">
        <x:v>12</x:v>
      </x:c>
      <x:c r="G502" s="36" t="str">
        <x:v>17</x:v>
      </x:c>
      <x:c r="H502" s="36" t="str">
        <x:v>1</x:v>
      </x:c>
      <x:c r="I502" s="36" t="str">
        <x:v>2</x:v>
      </x:c>
      <x:c r="J502" s="36" t="str">
        <x:v>MS</x:v>
      </x:c>
      <x:c r="K502" s="36" t="str">
        <x:v>M</x:v>
      </x:c>
      <x:c r="L502" s="36" t="str">
        <x:v>U</x:v>
      </x:c>
      <x:c r="M502" s="36" t="str">
        <x:v>no</x:v>
      </x:c>
      <x:c r="N502" s="36" t="n">
        <x:f>IF($J502="MS",1,0)</x:f>
        <x:v>1</x:v>
      </x:c>
      <x:c r="O502" s="36" t="n">
        <x:f>IF($K502="M",1,0)</x:f>
        <x:v>1</x:v>
      </x:c>
      <x:c r="P502" s="36" t="n">
        <x:f>IF($L502="U",1,0)</x:f>
        <x:v>1</x:v>
      </x:c>
      <x:c r="Q502" s="36" t="n">
        <x:f>IF($M502="yes",1,0)</x:f>
        <x:v>0</x:v>
      </x:c>
      <x:c r="R502" s="36" t="n">
        <x:f>'Coefficients'!$B$2+B502*'Coefficients'!$B$7+C502*'Coefficients'!$B$8+D502*'Coefficients'!$B$9+E502*'Coefficients'!$B$10+F502*'Coefficients'!$B$11+G502*'Coefficients'!$B$12+H502*'Coefficients'!$B$13+I502*'Coefficients'!$B$14+N502*'Coefficients'!$B$3+O502*'Coefficients'!$B$4+P502*'Coefficients'!$B$5+Q502*'Coefficients'!$B$6</x:f>
        <x:v>6.830362298711062</x:v>
      </x:c>
      <x:c r="S502" s="36" t="n">
        <x:f>A502-R502</x:f>
        <x:v>0.16963770128893785</x:v>
      </x:c>
      <x:c r="T502" s="36" t="n">
        <x:f>S502^2</x:f>
        <x:v>0.028776949698594907</x:v>
      </x:c>
      <x:c r="U502" s="36" t="n">
        <x:f>ABS(S502)</x:f>
        <x:v>0.16963770128893785</x:v>
      </x:c>
      <x:c r="V502" s="36" t="n">
        <x:f>(A502-AVERAGE($A$2:$A$650))^2</x:f>
        <x:v>24.068926711949878</x:v>
      </x:c>
    </x:row>
    <x:row r="503">
      <x:c r="A503" s="36" t="str">
        <x:v>13</x:v>
      </x:c>
      <x:c r="B503" s="36" t="str">
        <x:v>14</x:v>
      </x:c>
      <x:c r="C503" s="36" t="str">
        <x:v>12</x:v>
      </x:c>
      <x:c r="D503" s="36" t="str">
        <x:v>1</x:v>
      </x:c>
      <x:c r="E503" s="36" t="str">
        <x:v>0</x:v>
      </x:c>
      <x:c r="F503" s="36" t="str">
        <x:v>8</x:v>
      </x:c>
      <x:c r="G503" s="36" t="str">
        <x:v>16</x:v>
      </x:c>
      <x:c r="H503" s="36" t="str">
        <x:v>4</x:v>
      </x:c>
      <x:c r="I503" s="36" t="str">
        <x:v>3</x:v>
      </x:c>
      <x:c r="J503" s="36" t="str">
        <x:v>MS</x:v>
      </x:c>
      <x:c r="K503" s="36" t="str">
        <x:v>M</x:v>
      </x:c>
      <x:c r="L503" s="36" t="str">
        <x:v>U</x:v>
      </x:c>
      <x:c r="M503" s="36" t="str">
        <x:v>yes</x:v>
      </x:c>
      <x:c r="N503" s="36" t="n">
        <x:f>IF($J503="MS",1,0)</x:f>
        <x:v>1</x:v>
      </x:c>
      <x:c r="O503" s="36" t="n">
        <x:f>IF($K503="M",1,0)</x:f>
        <x:v>1</x:v>
      </x:c>
      <x:c r="P503" s="36" t="n">
        <x:f>IF($L503="U",1,0)</x:f>
        <x:v>1</x:v>
      </x:c>
      <x:c r="Q503" s="36" t="n">
        <x:f>IF($M503="yes",1,0)</x:f>
        <x:v>1</x:v>
      </x:c>
      <x:c r="R503" s="36" t="n">
        <x:f>'Coefficients'!$B$2+B503*'Coefficients'!$B$7+C503*'Coefficients'!$B$8+D503*'Coefficients'!$B$9+E503*'Coefficients'!$B$10+F503*'Coefficients'!$B$11+G503*'Coefficients'!$B$12+H503*'Coefficients'!$B$13+I503*'Coefficients'!$B$14+N503*'Coefficients'!$B$3+O503*'Coefficients'!$B$4+P503*'Coefficients'!$B$5+Q503*'Coefficients'!$B$6</x:f>
        <x:v>12.433874936046921</x:v>
      </x:c>
      <x:c r="S503" s="36" t="n">
        <x:f>A503-R503</x:f>
        <x:v>0.5661250639530788</x:v>
      </x:c>
      <x:c r="T503" s="36" t="n">
        <x:f>S503^2</x:f>
        <x:v>0.3204975880358776</x:v>
      </x:c>
      <x:c r="U503" s="36" t="n">
        <x:f>ABS(S503)</x:f>
        <x:v>0.5661250639530788</x:v>
      </x:c>
      <x:c r="V503" s="36" t="n">
        <x:f>(A503-AVERAGE($A$2:$A$650))^2</x:f>
        <x:v>1.1968157720423265</x:v>
      </x:c>
    </x:row>
    <x:row r="504">
      <x:c r="A504" s="36" t="str">
        <x:v>9</x:v>
      </x:c>
      <x:c r="B504" s="36" t="str">
        <x:v>10</x:v>
      </x:c>
      <x:c r="C504" s="36" t="str">
        <x:v>8</x:v>
      </x:c>
      <x:c r="D504" s="36" t="str">
        <x:v>4</x:v>
      </x:c>
      <x:c r="E504" s="36" t="str">
        <x:v>1</x:v>
      </x:c>
      <x:c r="F504" s="36" t="str">
        <x:v>2</x:v>
      </x:c>
      <x:c r="G504" s="36" t="str">
        <x:v>17</x:v>
      </x:c>
      <x:c r="H504" s="36" t="str">
        <x:v>2</x:v>
      </x:c>
      <x:c r="I504" s="36" t="str">
        <x:v>2</x:v>
      </x:c>
      <x:c r="J504" s="36" t="str">
        <x:v>MS</x:v>
      </x:c>
      <x:c r="K504" s="36" t="str">
        <x:v>M</x:v>
      </x:c>
      <x:c r="L504" s="36" t="str">
        <x:v>R</x:v>
      </x:c>
      <x:c r="M504" s="36" t="str">
        <x:v>yes</x:v>
      </x:c>
      <x:c r="N504" s="36" t="n">
        <x:f>IF($J504="MS",1,0)</x:f>
        <x:v>1</x:v>
      </x:c>
      <x:c r="O504" s="36" t="n">
        <x:f>IF($K504="M",1,0)</x:f>
        <x:v>1</x:v>
      </x:c>
      <x:c r="P504" s="36" t="n">
        <x:f>IF($L504="U",1,0)</x:f>
        <x:v>0</x:v>
      </x:c>
      <x:c r="Q504" s="36" t="n">
        <x:f>IF($M504="yes",1,0)</x:f>
        <x:v>1</x:v>
      </x:c>
      <x:c r="R504" s="36" t="n">
        <x:f>'Coefficients'!$B$2+B504*'Coefficients'!$B$7+C504*'Coefficients'!$B$8+D504*'Coefficients'!$B$9+E504*'Coefficients'!$B$10+F504*'Coefficients'!$B$11+G504*'Coefficients'!$B$12+H504*'Coefficients'!$B$13+I504*'Coefficients'!$B$14+N504*'Coefficients'!$B$3+O504*'Coefficients'!$B$4+P504*'Coefficients'!$B$5+Q504*'Coefficients'!$B$6</x:f>
        <x:v>8.253952375626024</x:v>
      </x:c>
      <x:c r="S504" s="36" t="n">
        <x:f>A504-R504</x:f>
        <x:v>0.7460476243739755</x:v>
      </x:c>
      <x:c r="T504" s="36" t="n">
        <x:f>S504^2</x:f>
        <x:v>0.5565870578340525</x:v>
      </x:c>
      <x:c r="U504" s="36" t="n">
        <x:f>ABS(S504)</x:f>
        <x:v>0.7460476243739755</x:v>
      </x:c>
      <x:c r="V504" s="36" t="n">
        <x:f>(A504-AVERAGE($A$2:$A$650))^2</x:f>
        <x:v>8.444889731980693</x:v>
      </x:c>
    </x:row>
    <x:row r="505">
      <x:c r="A505" s="36" t="str">
        <x:v>14</x:v>
      </x:c>
      <x:c r="B505" s="36" t="str">
        <x:v>14</x:v>
      </x:c>
      <x:c r="C505" s="36" t="str">
        <x:v>14</x:v>
      </x:c>
      <x:c r="D505" s="36" t="str">
        <x:v>4</x:v>
      </x:c>
      <x:c r="E505" s="36" t="str">
        <x:v>0</x:v>
      </x:c>
      <x:c r="F505" s="36" t="str">
        <x:v>0</x:v>
      </x:c>
      <x:c r="G505" s="36" t="str">
        <x:v>16</x:v>
      </x:c>
      <x:c r="H505" s="36" t="str">
        <x:v>1</x:v>
      </x:c>
      <x:c r="I505" s="36" t="str">
        <x:v>1</x:v>
      </x:c>
      <x:c r="J505" s="36" t="str">
        <x:v>MS</x:v>
      </x:c>
      <x:c r="K505" s="36" t="str">
        <x:v>F</x:v>
      </x:c>
      <x:c r="L505" s="36" t="str">
        <x:v>U</x:v>
      </x:c>
      <x:c r="M505" s="36" t="str">
        <x:v>yes</x:v>
      </x:c>
      <x:c r="N505" s="36" t="n">
        <x:f>IF($J505="MS",1,0)</x:f>
        <x:v>1</x:v>
      </x:c>
      <x:c r="O505" s="36" t="n">
        <x:f>IF($K505="M",1,0)</x:f>
        <x:v>0</x:v>
      </x:c>
      <x:c r="P505" s="36" t="n">
        <x:f>IF($L505="U",1,0)</x:f>
        <x:v>1</x:v>
      </x:c>
      <x:c r="Q505" s="36" t="n">
        <x:f>IF($M505="yes",1,0)</x:f>
        <x:v>1</x:v>
      </x:c>
      <x:c r="R505" s="36" t="n">
        <x:f>'Coefficients'!$B$2+B505*'Coefficients'!$B$7+C505*'Coefficients'!$B$8+D505*'Coefficients'!$B$9+E505*'Coefficients'!$B$10+F505*'Coefficients'!$B$11+G505*'Coefficients'!$B$12+H505*'Coefficients'!$B$13+I505*'Coefficients'!$B$14+N505*'Coefficients'!$B$3+O505*'Coefficients'!$B$4+P505*'Coefficients'!$B$5+Q505*'Coefficients'!$B$6</x:f>
        <x:v>14.537404764120033</x:v>
      </x:c>
      <x:c r="S505" s="36" t="n">
        <x:f>A505-R505</x:f>
        <x:v>-0.5374047641200335</x:v>
      </x:c>
      <x:c r="T505" s="36" t="n">
        <x:f>S505^2</x:f>
        <x:v>0.2888038804989088</x:v>
      </x:c>
      <x:c r="U505" s="36" t="n">
        <x:f>ABS(S505)</x:f>
        <x:v>0.5374047641200335</x:v>
      </x:c>
      <x:c r="V505" s="36" t="n">
        <x:f>(A505-AVERAGE($A$2:$A$650))^2</x:f>
        <x:v>4.384797282057735</x:v>
      </x:c>
    </x:row>
    <x:row r="506">
      <x:c r="A506" s="36" t="str">
        <x:v>13</x:v>
      </x:c>
      <x:c r="B506" s="36" t="str">
        <x:v>12</x:v>
      </x:c>
      <x:c r="C506" s="36" t="str">
        <x:v>13</x:v>
      </x:c>
      <x:c r="D506" s="36" t="str">
        <x:v>3</x:v>
      </x:c>
      <x:c r="E506" s="36" t="str">
        <x:v>0</x:v>
      </x:c>
      <x:c r="F506" s="36" t="str">
        <x:v>0</x:v>
      </x:c>
      <x:c r="G506" s="36" t="str">
        <x:v>19</x:v>
      </x:c>
      <x:c r="H506" s="36" t="str">
        <x:v>2</x:v>
      </x:c>
      <x:c r="I506" s="36" t="str">
        <x:v>2</x:v>
      </x:c>
      <x:c r="J506" s="36" t="str">
        <x:v>MS</x:v>
      </x:c>
      <x:c r="K506" s="36" t="str">
        <x:v>F</x:v>
      </x:c>
      <x:c r="L506" s="36" t="str">
        <x:v>U</x:v>
      </x:c>
      <x:c r="M506" s="36" t="str">
        <x:v>yes</x:v>
      </x:c>
      <x:c r="N506" s="36" t="n">
        <x:f>IF($J506="MS",1,0)</x:f>
        <x:v>1</x:v>
      </x:c>
      <x:c r="O506" s="36" t="n">
        <x:f>IF($K506="M",1,0)</x:f>
        <x:v>0</x:v>
      </x:c>
      <x:c r="P506" s="36" t="n">
        <x:f>IF($L506="U",1,0)</x:f>
        <x:v>1</x:v>
      </x:c>
      <x:c r="Q506" s="36" t="n">
        <x:f>IF($M506="yes",1,0)</x:f>
        <x:v>1</x:v>
      </x:c>
      <x:c r="R506" s="36" t="n">
        <x:f>'Coefficients'!$B$2+B506*'Coefficients'!$B$7+C506*'Coefficients'!$B$8+D506*'Coefficients'!$B$9+E506*'Coefficients'!$B$10+F506*'Coefficients'!$B$11+G506*'Coefficients'!$B$12+H506*'Coefficients'!$B$13+I506*'Coefficients'!$B$14+N506*'Coefficients'!$B$3+O506*'Coefficients'!$B$4+P506*'Coefficients'!$B$5+Q506*'Coefficients'!$B$6</x:f>
        <x:v>13.393981475283923</x:v>
      </x:c>
      <x:c r="S506" s="36" t="n">
        <x:f>A506-R506</x:f>
        <x:v>-0.3939814752839226</x:v>
      </x:c>
      <x:c r="T506" s="36" t="n">
        <x:f>S506^2</x:f>
        <x:v>0.1552214028668961</x:v>
      </x:c>
      <x:c r="U506" s="36" t="n">
        <x:f>ABS(S506)</x:f>
        <x:v>0.3939814752839226</x:v>
      </x:c>
      <x:c r="V506" s="36" t="n">
        <x:f>(A506-AVERAGE($A$2:$A$650))^2</x:f>
        <x:v>1.1968157720423265</x:v>
      </x:c>
    </x:row>
    <x:row r="507">
      <x:c r="A507" s="36" t="str">
        <x:v>11</x:v>
      </x:c>
      <x:c r="B507" s="36" t="str">
        <x:v>11</x:v>
      </x:c>
      <x:c r="C507" s="36" t="str">
        <x:v>11</x:v>
      </x:c>
      <x:c r="D507" s="36" t="str">
        <x:v>1</x:v>
      </x:c>
      <x:c r="E507" s="36" t="str">
        <x:v>0</x:v>
      </x:c>
      <x:c r="F507" s="36" t="str">
        <x:v>0</x:v>
      </x:c>
      <x:c r="G507" s="36" t="str">
        <x:v>17</x:v>
      </x:c>
      <x:c r="H507" s="36" t="str">
        <x:v>1</x:v>
      </x:c>
      <x:c r="I507" s="36" t="str">
        <x:v>1</x:v>
      </x:c>
      <x:c r="J507" s="36" t="str">
        <x:v>MS</x:v>
      </x:c>
      <x:c r="K507" s="36" t="str">
        <x:v>F</x:v>
      </x:c>
      <x:c r="L507" s="36" t="str">
        <x:v>R</x:v>
      </x:c>
      <x:c r="M507" s="36" t="str">
        <x:v>yes</x:v>
      </x:c>
      <x:c r="N507" s="36" t="n">
        <x:f>IF($J507="MS",1,0)</x:f>
        <x:v>1</x:v>
      </x:c>
      <x:c r="O507" s="36" t="n">
        <x:f>IF($K507="M",1,0)</x:f>
        <x:v>0</x:v>
      </x:c>
      <x:c r="P507" s="36" t="n">
        <x:f>IF($L507="U",1,0)</x:f>
        <x:v>0</x:v>
      </x:c>
      <x:c r="Q507" s="36" t="n">
        <x:f>IF($M507="yes",1,0)</x:f>
        <x:v>1</x:v>
      </x:c>
      <x:c r="R507" s="36" t="n">
        <x:f>'Coefficients'!$B$2+B507*'Coefficients'!$B$7+C507*'Coefficients'!$B$8+D507*'Coefficients'!$B$9+E507*'Coefficients'!$B$10+F507*'Coefficients'!$B$11+G507*'Coefficients'!$B$12+H507*'Coefficients'!$B$13+I507*'Coefficients'!$B$14+N507*'Coefficients'!$B$3+O507*'Coefficients'!$B$4+P507*'Coefficients'!$B$5+Q507*'Coefficients'!$B$6</x:f>
        <x:v>11.25419984638577</x:v>
      </x:c>
      <x:c r="S507" s="36" t="n">
        <x:f>A507-R507</x:f>
        <x:v>-0.2541998463857702</x:v>
      </x:c>
      <x:c r="T507" s="36" t="n">
        <x:f>S507^2</x:f>
        <x:v>0.06461756190254916</x:v>
      </x:c>
      <x:c r="U507" s="36" t="n">
        <x:f>ABS(S507)</x:f>
        <x:v>0.2541998463857702</x:v>
      </x:c>
      <x:c r="V507" s="36" t="n">
        <x:f>(A507-AVERAGE($A$2:$A$650))^2</x:f>
        <x:v>0.82085275201151</x:v>
      </x:c>
    </x:row>
    <x:row r="508">
      <x:c r="A508" s="36" t="str">
        <x:v>10</x:v>
      </x:c>
      <x:c r="B508" s="36" t="str">
        <x:v>11</x:v>
      </x:c>
      <x:c r="C508" s="36" t="str">
        <x:v>9</x:v>
      </x:c>
      <x:c r="D508" s="36" t="str">
        <x:v>2</x:v>
      </x:c>
      <x:c r="E508" s="36" t="str">
        <x:v>1</x:v>
      </x:c>
      <x:c r="F508" s="36" t="str">
        <x:v>8</x:v>
      </x:c>
      <x:c r="G508" s="36" t="str">
        <x:v>20</x:v>
      </x:c>
      <x:c r="H508" s="36" t="str">
        <x:v>3</x:v>
      </x:c>
      <x:c r="I508" s="36" t="str">
        <x:v>3</x:v>
      </x:c>
      <x:c r="J508" s="36" t="str">
        <x:v>MS</x:v>
      </x:c>
      <x:c r="K508" s="36" t="str">
        <x:v>F</x:v>
      </x:c>
      <x:c r="L508" s="36" t="str">
        <x:v>U</x:v>
      </x:c>
      <x:c r="M508" s="36" t="str">
        <x:v>yes</x:v>
      </x:c>
      <x:c r="N508" s="36" t="n">
        <x:f>IF($J508="MS",1,0)</x:f>
        <x:v>1</x:v>
      </x:c>
      <x:c r="O508" s="36" t="n">
        <x:f>IF($K508="M",1,0)</x:f>
        <x:v>0</x:v>
      </x:c>
      <x:c r="P508" s="36" t="n">
        <x:f>IF($L508="U",1,0)</x:f>
        <x:v>1</x:v>
      </x:c>
      <x:c r="Q508" s="36" t="n">
        <x:f>IF($M508="yes",1,0)</x:f>
        <x:v>1</x:v>
      </x:c>
      <x:c r="R508" s="36" t="n">
        <x:f>'Coefficients'!$B$2+B508*'Coefficients'!$B$7+C508*'Coefficients'!$B$8+D508*'Coefficients'!$B$9+E508*'Coefficients'!$B$10+F508*'Coefficients'!$B$11+G508*'Coefficients'!$B$12+H508*'Coefficients'!$B$13+I508*'Coefficients'!$B$14+N508*'Coefficients'!$B$3+O508*'Coefficients'!$B$4+P508*'Coefficients'!$B$5+Q508*'Coefficients'!$B$6</x:f>
        <x:v>9.60965896169829</x:v>
      </x:c>
      <x:c r="S508" s="36" t="n">
        <x:f>A508-R508</x:f>
        <x:v>0.39034103830170963</x:v>
      </x:c>
      <x:c r="T508" s="36" t="n">
        <x:f>S508^2</x:f>
        <x:v>0.15236612618245673</x:v>
      </x:c>
      <x:c r="U508" s="36" t="n">
        <x:f>ABS(S508)</x:f>
        <x:v>0.39034103830170963</x:v>
      </x:c>
      <x:c r="V508" s="36" t="n">
        <x:f>(A508-AVERAGE($A$2:$A$650))^2</x:f>
        <x:v>3.6328712419961016</x:v>
      </x:c>
    </x:row>
    <x:row r="509">
      <x:c r="A509" s="36" t="str">
        <x:v>10</x:v>
      </x:c>
      <x:c r="B509" s="36" t="str">
        <x:v>11</x:v>
      </x:c>
      <x:c r="C509" s="36" t="str">
        <x:v>11</x:v>
      </x:c>
      <x:c r="D509" s="36" t="str">
        <x:v>3</x:v>
      </x:c>
      <x:c r="E509" s="36" t="str">
        <x:v>0</x:v>
      </x:c>
      <x:c r="F509" s="36" t="str">
        <x:v>0</x:v>
      </x:c>
      <x:c r="G509" s="36" t="str">
        <x:v>17</x:v>
      </x:c>
      <x:c r="H509" s="36" t="str">
        <x:v>1</x:v>
      </x:c>
      <x:c r="I509" s="36" t="str">
        <x:v>1</x:v>
      </x:c>
      <x:c r="J509" s="36" t="str">
        <x:v>MS</x:v>
      </x:c>
      <x:c r="K509" s="36" t="str">
        <x:v>F</x:v>
      </x:c>
      <x:c r="L509" s="36" t="str">
        <x:v>U</x:v>
      </x:c>
      <x:c r="M509" s="36" t="str">
        <x:v>yes</x:v>
      </x:c>
      <x:c r="N509" s="36" t="n">
        <x:f>IF($J509="MS",1,0)</x:f>
        <x:v>1</x:v>
      </x:c>
      <x:c r="O509" s="36" t="n">
        <x:f>IF($K509="M",1,0)</x:f>
        <x:v>0</x:v>
      </x:c>
      <x:c r="P509" s="36" t="n">
        <x:f>IF($L509="U",1,0)</x:f>
        <x:v>1</x:v>
      </x:c>
      <x:c r="Q509" s="36" t="n">
        <x:f>IF($M509="yes",1,0)</x:f>
        <x:v>1</x:v>
      </x:c>
      <x:c r="R509" s="36" t="n">
        <x:f>'Coefficients'!$B$2+B509*'Coefficients'!$B$7+C509*'Coefficients'!$B$8+D509*'Coefficients'!$B$9+E509*'Coefficients'!$B$10+F509*'Coefficients'!$B$11+G509*'Coefficients'!$B$12+H509*'Coefficients'!$B$13+I509*'Coefficients'!$B$14+N509*'Coefficients'!$B$3+O509*'Coefficients'!$B$4+P509*'Coefficients'!$B$5+Q509*'Coefficients'!$B$6</x:f>
        <x:v>11.478746637063198</x:v>
      </x:c>
      <x:c r="S509" s="36" t="n">
        <x:f>A509-R509</x:f>
        <x:v>-1.4787466370631979</x:v>
      </x:c>
      <x:c r="T509" s="36" t="n">
        <x:f>S509^2</x:f>
        <x:v>2.186691616625717</x:v>
      </x:c>
      <x:c r="U509" s="36" t="n">
        <x:f>ABS(S509)</x:f>
        <x:v>1.4787466370631979</x:v>
      </x:c>
      <x:c r="V509" s="36" t="n">
        <x:f>(A509-AVERAGE($A$2:$A$650))^2</x:f>
        <x:v>3.6328712419961016</x:v>
      </x:c>
    </x:row>
    <x:row r="510">
      <x:c r="A510" s="36" t="str">
        <x:v>9</x:v>
      </x:c>
      <x:c r="B510" s="36" t="str">
        <x:v>10</x:v>
      </x:c>
      <x:c r="C510" s="36" t="str">
        <x:v>9</x:v>
      </x:c>
      <x:c r="D510" s="36" t="str">
        <x:v>1</x:v>
      </x:c>
      <x:c r="E510" s="36" t="str">
        <x:v>1</x:v>
      </x:c>
      <x:c r="F510" s="36" t="str">
        <x:v>0</x:v>
      </x:c>
      <x:c r="G510" s="36" t="str">
        <x:v>17</x:v>
      </x:c>
      <x:c r="H510" s="36" t="str">
        <x:v>2</x:v>
      </x:c>
      <x:c r="I510" s="36" t="str">
        <x:v>2</x:v>
      </x:c>
      <x:c r="J510" s="36" t="str">
        <x:v>MS</x:v>
      </x:c>
      <x:c r="K510" s="36" t="str">
        <x:v>M</x:v>
      </x:c>
      <x:c r="L510" s="36" t="str">
        <x:v>R</x:v>
      </x:c>
      <x:c r="M510" s="36" t="str">
        <x:v>yes</x:v>
      </x:c>
      <x:c r="N510" s="36" t="n">
        <x:f>IF($J510="MS",1,0)</x:f>
        <x:v>1</x:v>
      </x:c>
      <x:c r="O510" s="36" t="n">
        <x:f>IF($K510="M",1,0)</x:f>
        <x:v>1</x:v>
      </x:c>
      <x:c r="P510" s="36" t="n">
        <x:f>IF($L510="U",1,0)</x:f>
        <x:v>0</x:v>
      </x:c>
      <x:c r="Q510" s="36" t="n">
        <x:f>IF($M510="yes",1,0)</x:f>
        <x:v>1</x:v>
      </x:c>
      <x:c r="R510" s="36" t="n">
        <x:f>'Coefficients'!$B$2+B510*'Coefficients'!$B$7+C510*'Coefficients'!$B$8+D510*'Coefficients'!$B$9+E510*'Coefficients'!$B$10+F510*'Coefficients'!$B$11+G510*'Coefficients'!$B$12+H510*'Coefficients'!$B$13+I510*'Coefficients'!$B$14+N510*'Coefficients'!$B$3+O510*'Coefficients'!$B$4+P510*'Coefficients'!$B$5+Q510*'Coefficients'!$B$6</x:f>
        <x:v>8.921557342853237</x:v>
      </x:c>
      <x:c r="S510" s="36" t="n">
        <x:f>A510-R510</x:f>
        <x:v>0.07844265714676268</x:v>
      </x:c>
      <x:c r="T510" s="36" t="n">
        <x:f>S510^2</x:f>
        <x:v>0.0061532504602445585</x:v>
      </x:c>
      <x:c r="U510" s="36" t="n">
        <x:f>ABS(S510)</x:f>
        <x:v>0.07844265714676268</x:v>
      </x:c>
      <x:c r="V510" s="36" t="n">
        <x:f>(A510-AVERAGE($A$2:$A$650))^2</x:f>
        <x:v>8.444889731980693</x:v>
      </x:c>
    </x:row>
    <x:row r="511">
      <x:c r="A511" s="36" t="str">
        <x:v>18</x:v>
      </x:c>
      <x:c r="B511" s="36" t="str">
        <x:v>16</x:v>
      </x:c>
      <x:c r="C511" s="36" t="str">
        <x:v>17</x:v>
      </x:c>
      <x:c r="D511" s="36" t="str">
        <x:v>2</x:v>
      </x:c>
      <x:c r="E511" s="36" t="str">
        <x:v>0</x:v>
      </x:c>
      <x:c r="F511" s="36" t="str">
        <x:v>0</x:v>
      </x:c>
      <x:c r="G511" s="36" t="str">
        <x:v>16</x:v>
      </x:c>
      <x:c r="H511" s="36" t="str">
        <x:v>1</x:v>
      </x:c>
      <x:c r="I511" s="36" t="str">
        <x:v>1</x:v>
      </x:c>
      <x:c r="J511" s="36" t="str">
        <x:v>MS</x:v>
      </x:c>
      <x:c r="K511" s="36" t="str">
        <x:v>F</x:v>
      </x:c>
      <x:c r="L511" s="36" t="str">
        <x:v>R</x:v>
      </x:c>
      <x:c r="M511" s="36" t="str">
        <x:v>yes</x:v>
      </x:c>
      <x:c r="N511" s="36" t="n">
        <x:f>IF($J511="MS",1,0)</x:f>
        <x:v>1</x:v>
      </x:c>
      <x:c r="O511" s="36" t="n">
        <x:f>IF($K511="M",1,0)</x:f>
        <x:v>0</x:v>
      </x:c>
      <x:c r="P511" s="36" t="n">
        <x:f>IF($L511="U",1,0)</x:f>
        <x:v>0</x:v>
      </x:c>
      <x:c r="Q511" s="36" t="n">
        <x:f>IF($M511="yes",1,0)</x:f>
        <x:v>1</x:v>
      </x:c>
      <x:c r="R511" s="36" t="n">
        <x:f>'Coefficients'!$B$2+B511*'Coefficients'!$B$7+C511*'Coefficients'!$B$8+D511*'Coefficients'!$B$9+E511*'Coefficients'!$B$10+F511*'Coefficients'!$B$11+G511*'Coefficients'!$B$12+H511*'Coefficients'!$B$13+I511*'Coefficients'!$B$14+N511*'Coefficients'!$B$3+O511*'Coefficients'!$B$4+P511*'Coefficients'!$B$5+Q511*'Coefficients'!$B$6</x:f>
        <x:v>17.212887324776016</x:v>
      </x:c>
      <x:c r="S511" s="36" t="n">
        <x:f>A511-R511</x:f>
        <x:v>0.7871126752239839</x:v>
      </x:c>
      <x:c r="T511" s="36" t="n">
        <x:f>S511^2</x:f>
        <x:v>0.6195463634982568</x:v>
      </x:c>
      <x:c r="U511" s="36" t="n">
        <x:f>ABS(S511)</x:f>
        <x:v>0.7871126752239839</x:v>
      </x:c>
      <x:c r="V511" s="36" t="n">
        <x:f>(A511-AVERAGE($A$2:$A$650))^2</x:f>
        <x:v>37.136723322119366</x:v>
      </x:c>
    </x:row>
    <x:row r="512">
      <x:c r="A512" s="36" t="str">
        <x:v>17</x:v>
      </x:c>
      <x:c r="B512" s="36" t="str">
        <x:v>15</x:v>
      </x:c>
      <x:c r="C512" s="36" t="str">
        <x:v>17</x:v>
      </x:c>
      <x:c r="D512" s="36" t="str">
        <x:v>2</x:v>
      </x:c>
      <x:c r="E512" s="36" t="str">
        <x:v>0</x:v>
      </x:c>
      <x:c r="F512" s="36" t="str">
        <x:v>0</x:v>
      </x:c>
      <x:c r="G512" s="36" t="str">
        <x:v>17</x:v>
      </x:c>
      <x:c r="H512" s="36" t="str">
        <x:v>2</x:v>
      </x:c>
      <x:c r="I512" s="36" t="str">
        <x:v>2</x:v>
      </x:c>
      <x:c r="J512" s="36" t="str">
        <x:v>MS</x:v>
      </x:c>
      <x:c r="K512" s="36" t="str">
        <x:v>F</x:v>
      </x:c>
      <x:c r="L512" s="36" t="str">
        <x:v>R</x:v>
      </x:c>
      <x:c r="M512" s="36" t="str">
        <x:v>yes</x:v>
      </x:c>
      <x:c r="N512" s="36" t="n">
        <x:f>IF($J512="MS",1,0)</x:f>
        <x:v>1</x:v>
      </x:c>
      <x:c r="O512" s="36" t="n">
        <x:f>IF($K512="M",1,0)</x:f>
        <x:v>0</x:v>
      </x:c>
      <x:c r="P512" s="36" t="n">
        <x:f>IF($L512="U",1,0)</x:f>
        <x:v>0</x:v>
      </x:c>
      <x:c r="Q512" s="36" t="n">
        <x:f>IF($M512="yes",1,0)</x:f>
        <x:v>1</x:v>
      </x:c>
      <x:c r="R512" s="36" t="n">
        <x:f>'Coefficients'!$B$2+B512*'Coefficients'!$B$7+C512*'Coefficients'!$B$8+D512*'Coefficients'!$B$9+E512*'Coefficients'!$B$10+F512*'Coefficients'!$B$11+G512*'Coefficients'!$B$12+H512*'Coefficients'!$B$13+I512*'Coefficients'!$B$14+N512*'Coefficients'!$B$3+O512*'Coefficients'!$B$4+P512*'Coefficients'!$B$5+Q512*'Coefficients'!$B$6</x:f>
        <x:v>17.076207387022418</x:v>
      </x:c>
      <x:c r="S512" s="36" t="n">
        <x:f>A512-R512</x:f>
        <x:v>-0.0762073870224178</x:v>
      </x:c>
      <x:c r="T512" s="36" t="n">
        <x:f>S512^2</x:f>
        <x:v>0.005807565836784574</x:v>
      </x:c>
      <x:c r="U512" s="36" t="n">
        <x:f>ABS(S512)</x:f>
        <x:v>0.0762073870224178</x:v>
      </x:c>
      <x:c r="V512" s="36" t="n">
        <x:f>(A512-AVERAGE($A$2:$A$650))^2</x:f>
        <x:v>25.94874181210396</x:v>
      </x:c>
    </x:row>
    <x:row r="513">
      <x:c r="A513" s="36" t="str">
        <x:v>10</x:v>
      </x:c>
      <x:c r="B513" s="36" t="str">
        <x:v>11</x:v>
      </x:c>
      <x:c r="C513" s="36" t="str">
        <x:v>9</x:v>
      </x:c>
      <x:c r="D513" s="36" t="str">
        <x:v>2</x:v>
      </x:c>
      <x:c r="E513" s="36" t="str">
        <x:v>0</x:v>
      </x:c>
      <x:c r="F513" s="36" t="str">
        <x:v>1</x:v>
      </x:c>
      <x:c r="G513" s="36" t="str">
        <x:v>17</x:v>
      </x:c>
      <x:c r="H513" s="36" t="str">
        <x:v>1</x:v>
      </x:c>
      <x:c r="I513" s="36" t="str">
        <x:v>0</x:v>
      </x:c>
      <x:c r="J513" s="36" t="str">
        <x:v>MS</x:v>
      </x:c>
      <x:c r="K513" s="36" t="str">
        <x:v>F</x:v>
      </x:c>
      <x:c r="L513" s="36" t="str">
        <x:v>U</x:v>
      </x:c>
      <x:c r="M513" s="36" t="str">
        <x:v>yes</x:v>
      </x:c>
      <x:c r="N513" s="36" t="n">
        <x:f>IF($J513="MS",1,0)</x:f>
        <x:v>1</x:v>
      </x:c>
      <x:c r="O513" s="36" t="n">
        <x:f>IF($K513="M",1,0)</x:f>
        <x:v>0</x:v>
      </x:c>
      <x:c r="P513" s="36" t="n">
        <x:f>IF($L513="U",1,0)</x:f>
        <x:v>1</x:v>
      </x:c>
      <x:c r="Q513" s="36" t="n">
        <x:f>IF($M513="yes",1,0)</x:f>
        <x:v>1</x:v>
      </x:c>
      <x:c r="R513" s="36" t="n">
        <x:f>'Coefficients'!$B$2+B513*'Coefficients'!$B$7+C513*'Coefficients'!$B$8+D513*'Coefficients'!$B$9+E513*'Coefficients'!$B$10+F513*'Coefficients'!$B$11+G513*'Coefficients'!$B$12+H513*'Coefficients'!$B$13+I513*'Coefficients'!$B$14+N513*'Coefficients'!$B$3+O513*'Coefficients'!$B$4+P513*'Coefficients'!$B$5+Q513*'Coefficients'!$B$6</x:f>
        <x:v>9.663052188982881</x:v>
      </x:c>
      <x:c r="S513" s="36" t="n">
        <x:f>A513-R513</x:f>
        <x:v>0.3369478110171187</x:v>
      </x:c>
      <x:c r="T513" s="36" t="n">
        <x:f>S513^2</x:f>
        <x:v>0.11353382734922793</x:v>
      </x:c>
      <x:c r="U513" s="36" t="n">
        <x:f>ABS(S513)</x:f>
        <x:v>0.3369478110171187</x:v>
      </x:c>
      <x:c r="V513" s="36" t="n">
        <x:f>(A513-AVERAGE($A$2:$A$650))^2</x:f>
        <x:v>3.6328712419961016</x:v>
      </x:c>
    </x:row>
    <x:row r="514">
      <x:c r="A514" s="36" t="str">
        <x:v>7</x:v>
      </x:c>
      <x:c r="B514" s="36" t="str">
        <x:v>7</x:v>
      </x:c>
      <x:c r="C514" s="36" t="str">
        <x:v>7</x:v>
      </x:c>
      <x:c r="D514" s="36" t="str">
        <x:v>2</x:v>
      </x:c>
      <x:c r="E514" s="36" t="str">
        <x:v>1</x:v>
      </x:c>
      <x:c r="F514" s="36" t="str">
        <x:v>9</x:v>
      </x:c>
      <x:c r="G514" s="36" t="str">
        <x:v>18</x:v>
      </x:c>
      <x:c r="H514" s="36" t="str">
        <x:v>1</x:v>
      </x:c>
      <x:c r="I514" s="36" t="str">
        <x:v>1</x:v>
      </x:c>
      <x:c r="J514" s="36" t="str">
        <x:v>MS</x:v>
      </x:c>
      <x:c r="K514" s="36" t="str">
        <x:v>F</x:v>
      </x:c>
      <x:c r="L514" s="36" t="str">
        <x:v>R</x:v>
      </x:c>
      <x:c r="M514" s="36" t="str">
        <x:v>yes</x:v>
      </x:c>
      <x:c r="N514" s="36" t="n">
        <x:f>IF($J514="MS",1,0)</x:f>
        <x:v>1</x:v>
      </x:c>
      <x:c r="O514" s="36" t="n">
        <x:f>IF($K514="M",1,0)</x:f>
        <x:v>0</x:v>
      </x:c>
      <x:c r="P514" s="36" t="n">
        <x:f>IF($L514="U",1,0)</x:f>
        <x:v>0</x:v>
      </x:c>
      <x:c r="Q514" s="36" t="n">
        <x:f>IF($M514="yes",1,0)</x:f>
        <x:v>1</x:v>
      </x:c>
      <x:c r="R514" s="36" t="n">
        <x:f>'Coefficients'!$B$2+B514*'Coefficients'!$B$7+C514*'Coefficients'!$B$8+D514*'Coefficients'!$B$9+E514*'Coefficients'!$B$10+F514*'Coefficients'!$B$11+G514*'Coefficients'!$B$12+H514*'Coefficients'!$B$13+I514*'Coefficients'!$B$14+N514*'Coefficients'!$B$3+O514*'Coefficients'!$B$4+P514*'Coefficients'!$B$5+Q514*'Coefficients'!$B$6</x:f>
        <x:v>7.247530409169736</x:v>
      </x:c>
      <x:c r="S514" s="36" t="n">
        <x:f>A514-R514</x:f>
        <x:v>-0.24753040916973568</x:v>
      </x:c>
      <x:c r="T514" s="36" t="n">
        <x:f>S514^2</x:f>
        <x:v>0.06127130346373676</x:v>
      </x:c>
      <x:c r="U514" s="36" t="n">
        <x:f>ABS(S514)</x:f>
        <x:v>0.24753040916973568</x:v>
      </x:c>
      <x:c r="V514" s="36" t="n">
        <x:f>(A514-AVERAGE($A$2:$A$650))^2</x:f>
        <x:v>24.068926711949878</x:v>
      </x:c>
    </x:row>
    <x:row r="515">
      <x:c r="A515" s="36" t="str">
        <x:v>8</x:v>
      </x:c>
      <x:c r="B515" s="36" t="str">
        <x:v>8</x:v>
      </x:c>
      <x:c r="C515" s="36" t="str">
        <x:v>6</x:v>
      </x:c>
      <x:c r="D515" s="36" t="str">
        <x:v>1</x:v>
      </x:c>
      <x:c r="E515" s="36" t="str">
        <x:v>0</x:v>
      </x:c>
      <x:c r="F515" s="36" t="str">
        <x:v>0</x:v>
      </x:c>
      <x:c r="G515" s="36" t="str">
        <x:v>16</x:v>
      </x:c>
      <x:c r="H515" s="36" t="str">
        <x:v>3</x:v>
      </x:c>
      <x:c r="I515" s="36" t="str">
        <x:v>1</x:v>
      </x:c>
      <x:c r="J515" s="36" t="str">
        <x:v>MS</x:v>
      </x:c>
      <x:c r="K515" s="36" t="str">
        <x:v>F</x:v>
      </x:c>
      <x:c r="L515" s="36" t="str">
        <x:v>U</x:v>
      </x:c>
      <x:c r="M515" s="36" t="str">
        <x:v>yes</x:v>
      </x:c>
      <x:c r="N515" s="36" t="n">
        <x:f>IF($J515="MS",1,0)</x:f>
        <x:v>1</x:v>
      </x:c>
      <x:c r="O515" s="36" t="n">
        <x:f>IF($K515="M",1,0)</x:f>
        <x:v>0</x:v>
      </x:c>
      <x:c r="P515" s="36" t="n">
        <x:f>IF($L515="U",1,0)</x:f>
        <x:v>1</x:v>
      </x:c>
      <x:c r="Q515" s="36" t="n">
        <x:f>IF($M515="yes",1,0)</x:f>
        <x:v>1</x:v>
      </x:c>
      <x:c r="R515" s="36" t="n">
        <x:f>'Coefficients'!$B$2+B515*'Coefficients'!$B$7+C515*'Coefficients'!$B$8+D515*'Coefficients'!$B$9+E515*'Coefficients'!$B$10+F515*'Coefficients'!$B$11+G515*'Coefficients'!$B$12+H515*'Coefficients'!$B$13+I515*'Coefficients'!$B$14+N515*'Coefficients'!$B$3+O515*'Coefficients'!$B$4+P515*'Coefficients'!$B$5+Q515*'Coefficients'!$B$6</x:f>
        <x:v>6.434092920169093</x:v>
      </x:c>
      <x:c r="S515" s="36" t="n">
        <x:f>A515-R515</x:f>
        <x:v>1.5659070798309074</x:v>
      </x:c>
      <x:c r="T515" s="36" t="n">
        <x:f>S515^2</x:f>
        <x:v>2.4520649826645595</x:v>
      </x:c>
      <x:c r="U515" s="36" t="n">
        <x:f>ABS(S515)</x:f>
        <x:v>1.5659070798309074</x:v>
      </x:c>
      <x:c r="V515" s="36" t="n">
        <x:f>(A515-AVERAGE($A$2:$A$650))^2</x:f>
        <x:v>15.256908221965285</x:v>
      </x:c>
    </x:row>
    <x:row r="516">
      <x:c r="A516" s="36" t="str">
        <x:v>7</x:v>
      </x:c>
      <x:c r="B516" s="36" t="str">
        <x:v>7</x:v>
      </x:c>
      <x:c r="C516" s="36" t="str">
        <x:v>6</x:v>
      </x:c>
      <x:c r="D516" s="36" t="str">
        <x:v>1</x:v>
      </x:c>
      <x:c r="E516" s="36" t="str">
        <x:v>0</x:v>
      </x:c>
      <x:c r="F516" s="36" t="str">
        <x:v>2</x:v>
      </x:c>
      <x:c r="G516" s="36" t="str">
        <x:v>16</x:v>
      </x:c>
      <x:c r="H516" s="36" t="str">
        <x:v>3</x:v>
      </x:c>
      <x:c r="I516" s="36" t="str">
        <x:v>2</x:v>
      </x:c>
      <x:c r="J516" s="36" t="str">
        <x:v>MS</x:v>
      </x:c>
      <x:c r="K516" s="36" t="str">
        <x:v>F</x:v>
      </x:c>
      <x:c r="L516" s="36" t="str">
        <x:v>U</x:v>
      </x:c>
      <x:c r="M516" s="36" t="str">
        <x:v>yes</x:v>
      </x:c>
      <x:c r="N516" s="36" t="n">
        <x:f>IF($J516="MS",1,0)</x:f>
        <x:v>1</x:v>
      </x:c>
      <x:c r="O516" s="36" t="n">
        <x:f>IF($K516="M",1,0)</x:f>
        <x:v>0</x:v>
      </x:c>
      <x:c r="P516" s="36" t="n">
        <x:f>IF($L516="U",1,0)</x:f>
        <x:v>1</x:v>
      </x:c>
      <x:c r="Q516" s="36" t="n">
        <x:f>IF($M516="yes",1,0)</x:f>
        <x:v>1</x:v>
      </x:c>
      <x:c r="R516" s="36" t="n">
        <x:f>'Coefficients'!$B$2+B516*'Coefficients'!$B$7+C516*'Coefficients'!$B$8+D516*'Coefficients'!$B$9+E516*'Coefficients'!$B$10+F516*'Coefficients'!$B$11+G516*'Coefficients'!$B$12+H516*'Coefficients'!$B$13+I516*'Coefficients'!$B$14+N516*'Coefficients'!$B$3+O516*'Coefficients'!$B$4+P516*'Coefficients'!$B$5+Q516*'Coefficients'!$B$6</x:f>
        <x:v>6.356256254955127</x:v>
      </x:c>
      <x:c r="S516" s="36" t="n">
        <x:f>A516-R516</x:f>
        <x:v>0.6437437450448726</x:v>
      </x:c>
      <x:c r="T516" s="36" t="n">
        <x:f>S516^2</x:f>
        <x:v>0.41440600928439797</x:v>
      </x:c>
      <x:c r="U516" s="36" t="n">
        <x:f>ABS(S516)</x:f>
        <x:v>0.6437437450448726</x:v>
      </x:c>
      <x:c r="V516" s="36" t="n">
        <x:f>(A516-AVERAGE($A$2:$A$650))^2</x:f>
        <x:v>24.068926711949878</x:v>
      </x:c>
    </x:row>
    <x:row r="517">
      <x:c r="A517" s="36" t="str">
        <x:v>10</x:v>
      </x:c>
      <x:c r="B517" s="36" t="str">
        <x:v>9</x:v>
      </x:c>
      <x:c r="C517" s="36" t="str">
        <x:v>8</x:v>
      </x:c>
      <x:c r="D517" s="36" t="str">
        <x:v>2</x:v>
      </x:c>
      <x:c r="E517" s="36" t="str">
        <x:v>0</x:v>
      </x:c>
      <x:c r="F517" s="36" t="str">
        <x:v>8</x:v>
      </x:c>
      <x:c r="G517" s="36" t="str">
        <x:v>18</x:v>
      </x:c>
      <x:c r="H517" s="36" t="str">
        <x:v>1</x:v>
      </x:c>
      <x:c r="I517" s="36" t="str">
        <x:v>1</x:v>
      </x:c>
      <x:c r="J517" s="36" t="str">
        <x:v>MS</x:v>
      </x:c>
      <x:c r="K517" s="36" t="str">
        <x:v>F</x:v>
      </x:c>
      <x:c r="L517" s="36" t="str">
        <x:v>U</x:v>
      </x:c>
      <x:c r="M517" s="36" t="str">
        <x:v>yes</x:v>
      </x:c>
      <x:c r="N517" s="36" t="n">
        <x:f>IF($J517="MS",1,0)</x:f>
        <x:v>1</x:v>
      </x:c>
      <x:c r="O517" s="36" t="n">
        <x:f>IF($K517="M",1,0)</x:f>
        <x:v>0</x:v>
      </x:c>
      <x:c r="P517" s="36" t="n">
        <x:f>IF($L517="U",1,0)</x:f>
        <x:v>1</x:v>
      </x:c>
      <x:c r="Q517" s="36" t="n">
        <x:f>IF($M517="yes",1,0)</x:f>
        <x:v>1</x:v>
      </x:c>
      <x:c r="R517" s="36" t="n">
        <x:f>'Coefficients'!$B$2+B517*'Coefficients'!$B$7+C517*'Coefficients'!$B$8+D517*'Coefficients'!$B$9+E517*'Coefficients'!$B$10+F517*'Coefficients'!$B$11+G517*'Coefficients'!$B$12+H517*'Coefficients'!$B$13+I517*'Coefficients'!$B$14+N517*'Coefficients'!$B$3+O517*'Coefficients'!$B$4+P517*'Coefficients'!$B$5+Q517*'Coefficients'!$B$6</x:f>
        <x:v>8.69663458697153</x:v>
      </x:c>
      <x:c r="S517" s="36" t="n">
        <x:f>A517-R517</x:f>
        <x:v>1.3033654130284695</x:v>
      </x:c>
      <x:c r="T517" s="36" t="n">
        <x:f>S517^2</x:f>
        <x:v>1.6987613998788729</x:v>
      </x:c>
      <x:c r="U517" s="36" t="n">
        <x:f>ABS(S517)</x:f>
        <x:v>1.3033654130284695</x:v>
      </x:c>
      <x:c r="V517" s="36" t="n">
        <x:f>(A517-AVERAGE($A$2:$A$650))^2</x:f>
        <x:v>3.6328712419961016</x:v>
      </x:c>
    </x:row>
    <x:row r="518">
      <x:c r="A518" s="36" t="str">
        <x:v>16</x:v>
      </x:c>
      <x:c r="B518" s="36" t="str">
        <x:v>14</x:v>
      </x:c>
      <x:c r="C518" s="36" t="str">
        <x:v>16</x:v>
      </x:c>
      <x:c r="D518" s="36" t="str">
        <x:v>2</x:v>
      </x:c>
      <x:c r="E518" s="36" t="str">
        <x:v>0</x:v>
      </x:c>
      <x:c r="F518" s="36" t="str">
        <x:v>0</x:v>
      </x:c>
      <x:c r="G518" s="36" t="str">
        <x:v>16</x:v>
      </x:c>
      <x:c r="H518" s="36" t="str">
        <x:v>4</x:v>
      </x:c>
      <x:c r="I518" s="36" t="str">
        <x:v>4</x:v>
      </x:c>
      <x:c r="J518" s="36" t="str">
        <x:v>MS</x:v>
      </x:c>
      <x:c r="K518" s="36" t="str">
        <x:v>F</x:v>
      </x:c>
      <x:c r="L518" s="36" t="str">
        <x:v>R</x:v>
      </x:c>
      <x:c r="M518" s="36" t="str">
        <x:v>yes</x:v>
      </x:c>
      <x:c r="N518" s="36" t="n">
        <x:f>IF($J518="MS",1,0)</x:f>
        <x:v>1</x:v>
      </x:c>
      <x:c r="O518" s="36" t="n">
        <x:f>IF($K518="M",1,0)</x:f>
        <x:v>0</x:v>
      </x:c>
      <x:c r="P518" s="36" t="n">
        <x:f>IF($L518="U",1,0)</x:f>
        <x:v>0</x:v>
      </x:c>
      <x:c r="Q518" s="36" t="n">
        <x:f>IF($M518="yes",1,0)</x:f>
        <x:v>1</x:v>
      </x:c>
      <x:c r="R518" s="36" t="n">
        <x:f>'Coefficients'!$B$2+B518*'Coefficients'!$B$7+C518*'Coefficients'!$B$8+D518*'Coefficients'!$B$9+E518*'Coefficients'!$B$10+F518*'Coefficients'!$B$11+G518*'Coefficients'!$B$12+H518*'Coefficients'!$B$13+I518*'Coefficients'!$B$14+N518*'Coefficients'!$B$3+O518*'Coefficients'!$B$4+P518*'Coefficients'!$B$5+Q518*'Coefficients'!$B$6</x:f>
        <x:v>15.961795026574963</x:v>
      </x:c>
      <x:c r="S518" s="36" t="n">
        <x:f>A518-R518</x:f>
        <x:v>0.038204973425036926</x:v>
      </x:c>
      <x:c r="T518" s="36" t="n">
        <x:f>S518^2</x:f>
        <x:v>0.0014596199944077778</x:v>
      </x:c>
      <x:c r="U518" s="36" t="n">
        <x:f>ABS(S518)</x:f>
        <x:v>0.038204973425036926</x:v>
      </x:c>
      <x:c r="V518" s="36" t="n">
        <x:f>(A518-AVERAGE($A$2:$A$650))^2</x:f>
        <x:v>16.760760302088553</x:v>
      </x:c>
    </x:row>
    <x:row r="519">
      <x:c r="A519" s="36" t="str">
        <x:v>15</x:v>
      </x:c>
      <x:c r="B519" s="36" t="str">
        <x:v>14</x:v>
      </x:c>
      <x:c r="C519" s="36" t="str">
        <x:v>14</x:v>
      </x:c>
      <x:c r="D519" s="36" t="str">
        <x:v>1</x:v>
      </x:c>
      <x:c r="E519" s="36" t="str">
        <x:v>0</x:v>
      </x:c>
      <x:c r="F519" s="36" t="str">
        <x:v>0</x:v>
      </x:c>
      <x:c r="G519" s="36" t="str">
        <x:v>16</x:v>
      </x:c>
      <x:c r="H519" s="36" t="str">
        <x:v>1</x:v>
      </x:c>
      <x:c r="I519" s="36" t="str">
        <x:v>2</x:v>
      </x:c>
      <x:c r="J519" s="36" t="str">
        <x:v>MS</x:v>
      </x:c>
      <x:c r="K519" s="36" t="str">
        <x:v>F</x:v>
      </x:c>
      <x:c r="L519" s="36" t="str">
        <x:v>R</x:v>
      </x:c>
      <x:c r="M519" s="36" t="str">
        <x:v>yes</x:v>
      </x:c>
      <x:c r="N519" s="36" t="n">
        <x:f>IF($J519="MS",1,0)</x:f>
        <x:v>1</x:v>
      </x:c>
      <x:c r="O519" s="36" t="n">
        <x:f>IF($K519="M",1,0)</x:f>
        <x:v>0</x:v>
      </x:c>
      <x:c r="P519" s="36" t="n">
        <x:f>IF($L519="U",1,0)</x:f>
        <x:v>0</x:v>
      </x:c>
      <x:c r="Q519" s="36" t="n">
        <x:f>IF($M519="yes",1,0)</x:f>
        <x:v>1</x:v>
      </x:c>
      <x:c r="R519" s="36" t="n">
        <x:f>'Coefficients'!$B$2+B519*'Coefficients'!$B$7+C519*'Coefficients'!$B$8+D519*'Coefficients'!$B$9+E519*'Coefficients'!$B$10+F519*'Coefficients'!$B$11+G519*'Coefficients'!$B$12+H519*'Coefficients'!$B$13+I519*'Coefficients'!$B$14+N519*'Coefficients'!$B$3+O519*'Coefficients'!$B$4+P519*'Coefficients'!$B$5+Q519*'Coefficients'!$B$6</x:f>
        <x:v>14.271554039919748</x:v>
      </x:c>
      <x:c r="S519" s="36" t="n">
        <x:f>A519-R519</x:f>
        <x:v>0.7284459600802524</x:v>
      </x:c>
      <x:c r="T519" s="36" t="n">
        <x:f>S519^2</x:f>
        <x:v>0.5306335167572407</x:v>
      </x:c>
      <x:c r="U519" s="36" t="n">
        <x:f>ABS(S519)</x:f>
        <x:v>0.7284459600802524</x:v>
      </x:c>
      <x:c r="V519" s="36" t="n">
        <x:f>(A519-AVERAGE($A$2:$A$650))^2</x:f>
        <x:v>9.572778792073143</x:v>
      </x:c>
    </x:row>
    <x:row r="520">
      <x:c r="A520" s="36" t="str">
        <x:v>8</x:v>
      </x:c>
      <x:c r="B520" s="36" t="str">
        <x:v>8</x:v>
      </x:c>
      <x:c r="C520" s="36" t="str">
        <x:v>5</x:v>
      </x:c>
      <x:c r="D520" s="36" t="str">
        <x:v>2</x:v>
      </x:c>
      <x:c r="E520" s="36" t="str">
        <x:v>1</x:v>
      </x:c>
      <x:c r="F520" s="36" t="str">
        <x:v>8</x:v>
      </x:c>
      <x:c r="G520" s="36" t="str">
        <x:v>18</x:v>
      </x:c>
      <x:c r="H520" s="36" t="str">
        <x:v>2</x:v>
      </x:c>
      <x:c r="I520" s="36" t="str">
        <x:v>4</x:v>
      </x:c>
      <x:c r="J520" s="36" t="str">
        <x:v>MS</x:v>
      </x:c>
      <x:c r="K520" s="36" t="str">
        <x:v>F</x:v>
      </x:c>
      <x:c r="L520" s="36" t="str">
        <x:v>U</x:v>
      </x:c>
      <x:c r="M520" s="36" t="str">
        <x:v>yes</x:v>
      </x:c>
      <x:c r="N520" s="36" t="n">
        <x:f>IF($J520="MS",1,0)</x:f>
        <x:v>1</x:v>
      </x:c>
      <x:c r="O520" s="36" t="n">
        <x:f>IF($K520="M",1,0)</x:f>
        <x:v>0</x:v>
      </x:c>
      <x:c r="P520" s="36" t="n">
        <x:f>IF($L520="U",1,0)</x:f>
        <x:v>1</x:v>
      </x:c>
      <x:c r="Q520" s="36" t="n">
        <x:f>IF($M520="yes",1,0)</x:f>
        <x:v>1</x:v>
      </x:c>
      <x:c r="R520" s="36" t="n">
        <x:f>'Coefficients'!$B$2+B520*'Coefficients'!$B$7+C520*'Coefficients'!$B$8+D520*'Coefficients'!$B$9+E520*'Coefficients'!$B$10+F520*'Coefficients'!$B$11+G520*'Coefficients'!$B$12+H520*'Coefficients'!$B$13+I520*'Coefficients'!$B$14+N520*'Coefficients'!$B$3+O520*'Coefficients'!$B$4+P520*'Coefficients'!$B$5+Q520*'Coefficients'!$B$6</x:f>
        <x:v>5.707779649058303</x:v>
      </x:c>
      <x:c r="S520" s="36" t="n">
        <x:f>A520-R520</x:f>
        <x:v>2.2922203509416974</x:v>
      </x:c>
      <x:c r="T520" s="36" t="n">
        <x:f>S520^2</x:f>
        <x:v>5.2542741372712785</x:v>
      </x:c>
      <x:c r="U520" s="36" t="n">
        <x:f>ABS(S520)</x:f>
        <x:v>2.2922203509416974</x:v>
      </x:c>
      <x:c r="V520" s="36" t="n">
        <x:f>(A520-AVERAGE($A$2:$A$650))^2</x:f>
        <x:v>15.256908221965285</x:v>
      </x:c>
    </x:row>
    <x:row r="521">
      <x:c r="A521" s="36" t="str">
        <x:v>0</x:v>
      </x:c>
      <x:c r="B521" s="36" t="str">
        <x:v>8</x:v>
      </x:c>
      <x:c r="C521" s="36" t="str">
        <x:v>7</x:v>
      </x:c>
      <x:c r="D521" s="36" t="str">
        <x:v>2</x:v>
      </x:c>
      <x:c r="E521" s="36" t="str">
        <x:v>0</x:v>
      </x:c>
      <x:c r="F521" s="36" t="str">
        <x:v>0</x:v>
      </x:c>
      <x:c r="G521" s="36" t="str">
        <x:v>16</x:v>
      </x:c>
      <x:c r="H521" s="36" t="str">
        <x:v>2</x:v>
      </x:c>
      <x:c r="I521" s="36" t="str">
        <x:v>1</x:v>
      </x:c>
      <x:c r="J521" s="36" t="str">
        <x:v>MS</x:v>
      </x:c>
      <x:c r="K521" s="36" t="str">
        <x:v>M</x:v>
      </x:c>
      <x:c r="L521" s="36" t="str">
        <x:v>R</x:v>
      </x:c>
      <x:c r="M521" s="36" t="str">
        <x:v>yes</x:v>
      </x:c>
      <x:c r="N521" s="36" t="n">
        <x:f>IF($J521="MS",1,0)</x:f>
        <x:v>1</x:v>
      </x:c>
      <x:c r="O521" s="36" t="n">
        <x:f>IF($K521="M",1,0)</x:f>
        <x:v>1</x:v>
      </x:c>
      <x:c r="P521" s="36" t="n">
        <x:f>IF($L521="U",1,0)</x:f>
        <x:v>0</x:v>
      </x:c>
      <x:c r="Q521" s="36" t="n">
        <x:f>IF($M521="yes",1,0)</x:f>
        <x:v>1</x:v>
      </x:c>
      <x:c r="R521" s="36" t="n">
        <x:f>'Coefficients'!$B$2+B521*'Coefficients'!$B$7+C521*'Coefficients'!$B$8+D521*'Coefficients'!$B$9+E521*'Coefficients'!$B$10+F521*'Coefficients'!$B$11+G521*'Coefficients'!$B$12+H521*'Coefficients'!$B$13+I521*'Coefficients'!$B$14+N521*'Coefficients'!$B$3+O521*'Coefficients'!$B$4+P521*'Coefficients'!$B$5+Q521*'Coefficients'!$B$6</x:f>
        <x:v>7.128792874030806</x:v>
      </x:c>
      <x:c r="S521" s="36" t="n">
        <x:f>A521-R521</x:f>
        <x:v>-7.128792874030806</x:v>
      </x:c>
      <x:c r="T521" s="36" t="n">
        <x:f>S521^2</x:f>
        <x:v>50.819687840832394</x:v>
      </x:c>
      <x:c r="U521" s="36" t="n">
        <x:f>ABS(S521)</x:f>
        <x:v>7.128792874030806</x:v>
      </x:c>
      <x:c r="V521" s="36" t="n">
        <x:f>(A521-AVERAGE($A$2:$A$650))^2</x:f>
        <x:v>141.75305614184202</x:v>
      </x:c>
    </x:row>
    <x:row r="522">
      <x:c r="A522" s="36" t="str">
        <x:v>8</x:v>
      </x:c>
      <x:c r="B522" s="36" t="str">
        <x:v>6</x:v>
      </x:c>
      <x:c r="C522" s="36" t="str">
        <x:v>8</x:v>
      </x:c>
      <x:c r="D522" s="36" t="str">
        <x:v>2</x:v>
      </x:c>
      <x:c r="E522" s="36" t="str">
        <x:v>0</x:v>
      </x:c>
      <x:c r="F522" s="36" t="str">
        <x:v>6</x:v>
      </x:c>
      <x:c r="G522" s="36" t="str">
        <x:v>16</x:v>
      </x:c>
      <x:c r="H522" s="36" t="str">
        <x:v>1</x:v>
      </x:c>
      <x:c r="I522" s="36" t="str">
        <x:v>1</x:v>
      </x:c>
      <x:c r="J522" s="36" t="str">
        <x:v>MS</x:v>
      </x:c>
      <x:c r="K522" s="36" t="str">
        <x:v>F</x:v>
      </x:c>
      <x:c r="L522" s="36" t="str">
        <x:v>U</x:v>
      </x:c>
      <x:c r="M522" s="36" t="str">
        <x:v>yes</x:v>
      </x:c>
      <x:c r="N522" s="36" t="n">
        <x:f>IF($J522="MS",1,0)</x:f>
        <x:v>1</x:v>
      </x:c>
      <x:c r="O522" s="36" t="n">
        <x:f>IF($K522="M",1,0)</x:f>
        <x:v>0</x:v>
      </x:c>
      <x:c r="P522" s="36" t="n">
        <x:f>IF($L522="U",1,0)</x:f>
        <x:v>1</x:v>
      </x:c>
      <x:c r="Q522" s="36" t="n">
        <x:f>IF($M522="yes",1,0)</x:f>
        <x:v>1</x:v>
      </x:c>
      <x:c r="R522" s="36" t="n">
        <x:f>'Coefficients'!$B$2+B522*'Coefficients'!$B$7+C522*'Coefficients'!$B$8+D522*'Coefficients'!$B$9+E522*'Coefficients'!$B$10+F522*'Coefficients'!$B$11+G522*'Coefficients'!$B$12+H522*'Coefficients'!$B$13+I522*'Coefficients'!$B$14+N522*'Coefficients'!$B$3+O522*'Coefficients'!$B$4+P522*'Coefficients'!$B$5+Q522*'Coefficients'!$B$6</x:f>
        <x:v>8.204413793856588</x:v>
      </x:c>
      <x:c r="S522" s="36" t="n">
        <x:f>A522-R522</x:f>
        <x:v>-0.2044137938565882</x:v>
      </x:c>
      <x:c r="T522" s="36" t="n">
        <x:f>S522^2</x:f>
        <x:v>0.04178499911884374</x:v>
      </x:c>
      <x:c r="U522" s="36" t="n">
        <x:f>ABS(S522)</x:f>
        <x:v>0.2044137938565882</x:v>
      </x:c>
      <x:c r="V522" s="36" t="n">
        <x:f>(A522-AVERAGE($A$2:$A$650))^2</x:f>
        <x:v>15.256908221965285</x:v>
      </x:c>
    </x:row>
    <x:row r="523">
      <x:c r="A523" s="36" t="str">
        <x:v>10</x:v>
      </x:c>
      <x:c r="B523" s="36" t="str">
        <x:v>8</x:v>
      </x:c>
      <x:c r="C523" s="36" t="str">
        <x:v>10</x:v>
      </x:c>
      <x:c r="D523" s="36" t="str">
        <x:v>2</x:v>
      </x:c>
      <x:c r="E523" s="36" t="str">
        <x:v>0</x:v>
      </x:c>
      <x:c r="F523" s="36" t="str">
        <x:v>0</x:v>
      </x:c>
      <x:c r="G523" s="36" t="str">
        <x:v>16</x:v>
      </x:c>
      <x:c r="H523" s="36" t="str">
        <x:v>2</x:v>
      </x:c>
      <x:c r="I523" s="36" t="str">
        <x:v>3</x:v>
      </x:c>
      <x:c r="J523" s="36" t="str">
        <x:v>MS</x:v>
      </x:c>
      <x:c r="K523" s="36" t="str">
        <x:v>F</x:v>
      </x:c>
      <x:c r="L523" s="36" t="str">
        <x:v>R</x:v>
      </x:c>
      <x:c r="M523" s="36" t="str">
        <x:v>yes</x:v>
      </x:c>
      <x:c r="N523" s="36" t="n">
        <x:f>IF($J523="MS",1,0)</x:f>
        <x:v>1</x:v>
      </x:c>
      <x:c r="O523" s="36" t="n">
        <x:f>IF($K523="M",1,0)</x:f>
        <x:v>0</x:v>
      </x:c>
      <x:c r="P523" s="36" t="n">
        <x:f>IF($L523="U",1,0)</x:f>
        <x:v>0</x:v>
      </x:c>
      <x:c r="Q523" s="36" t="n">
        <x:f>IF($M523="yes",1,0)</x:f>
        <x:v>1</x:v>
      </x:c>
      <x:c r="R523" s="36" t="n">
        <x:f>'Coefficients'!$B$2+B523*'Coefficients'!$B$7+C523*'Coefficients'!$B$8+D523*'Coefficients'!$B$9+E523*'Coefficients'!$B$10+F523*'Coefficients'!$B$11+G523*'Coefficients'!$B$12+H523*'Coefficients'!$B$13+I523*'Coefficients'!$B$14+N523*'Coefficients'!$B$3+O523*'Coefficients'!$B$4+P523*'Coefficients'!$B$5+Q523*'Coefficients'!$B$6</x:f>
        <x:v>9.989242902693164</x:v>
      </x:c>
      <x:c r="S523" s="36" t="n">
        <x:f>A523-R523</x:f>
        <x:v>0.010757097306836272</x:v>
      </x:c>
      <x:c r="T523" s="36" t="n">
        <x:f>S523^2</x:f>
        <x:v>0.00011571514246874417</x:v>
      </x:c>
      <x:c r="U523" s="36" t="n">
        <x:f>ABS(S523)</x:f>
        <x:v>0.010757097306836272</x:v>
      </x:c>
      <x:c r="V523" s="36" t="n">
        <x:f>(A523-AVERAGE($A$2:$A$650))^2</x:f>
        <x:v>3.6328712419961016</x:v>
      </x:c>
    </x:row>
    <x:row r="524">
      <x:c r="A524" s="36" t="str">
        <x:v>8</x:v>
      </x:c>
      <x:c r="B524" s="36" t="str">
        <x:v>8</x:v>
      </x:c>
      <x:c r="C524" s="36" t="str">
        <x:v>8</x:v>
      </x:c>
      <x:c r="D524" s="36" t="str">
        <x:v>2</x:v>
      </x:c>
      <x:c r="E524" s="36" t="str">
        <x:v>0</x:v>
      </x:c>
      <x:c r="F524" s="36" t="str">
        <x:v>4</x:v>
      </x:c>
      <x:c r="G524" s="36" t="str">
        <x:v>16</x:v>
      </x:c>
      <x:c r="H524" s="36" t="str">
        <x:v>4</x:v>
      </x:c>
      <x:c r="I524" s="36" t="str">
        <x:v>4</x:v>
      </x:c>
      <x:c r="J524" s="36" t="str">
        <x:v>MS</x:v>
      </x:c>
      <x:c r="K524" s="36" t="str">
        <x:v>F</x:v>
      </x:c>
      <x:c r="L524" s="36" t="str">
        <x:v>U</x:v>
      </x:c>
      <x:c r="M524" s="36" t="str">
        <x:v>yes</x:v>
      </x:c>
      <x:c r="N524" s="36" t="n">
        <x:f>IF($J524="MS",1,0)</x:f>
        <x:v>1</x:v>
      </x:c>
      <x:c r="O524" s="36" t="n">
        <x:f>IF($K524="M",1,0)</x:f>
        <x:v>0</x:v>
      </x:c>
      <x:c r="P524" s="36" t="n">
        <x:f>IF($L524="U",1,0)</x:f>
        <x:v>1</x:v>
      </x:c>
      <x:c r="Q524" s="36" t="n">
        <x:f>IF($M524="yes",1,0)</x:f>
        <x:v>1</x:v>
      </x:c>
      <x:c r="R524" s="36" t="n">
        <x:f>'Coefficients'!$B$2+B524*'Coefficients'!$B$7+C524*'Coefficients'!$B$8+D524*'Coefficients'!$B$9+E524*'Coefficients'!$B$10+F524*'Coefficients'!$B$11+G524*'Coefficients'!$B$12+H524*'Coefficients'!$B$13+I524*'Coefficients'!$B$14+N524*'Coefficients'!$B$3+O524*'Coefficients'!$B$4+P524*'Coefficients'!$B$5+Q524*'Coefficients'!$B$6</x:f>
        <x:v>8.321232163283632</x:v>
      </x:c>
      <x:c r="S524" s="36" t="n">
        <x:f>A524-R524</x:f>
        <x:v>-0.32123216328363213</x:v>
      </x:c>
      <x:c r="T524" s="36" t="n">
        <x:f>S524^2</x:f>
        <x:v>0.1031901027278821</x:v>
      </x:c>
      <x:c r="U524" s="36" t="n">
        <x:f>ABS(S524)</x:f>
        <x:v>0.32123216328363213</x:v>
      </x:c>
      <x:c r="V524" s="36" t="n">
        <x:f>(A524-AVERAGE($A$2:$A$650))^2</x:f>
        <x:v>15.256908221965285</x:v>
      </x:c>
    </x:row>
    <x:row r="525">
      <x:c r="A525" s="36" t="str">
        <x:v>6</x:v>
      </x:c>
      <x:c r="B525" s="36" t="str">
        <x:v>5</x:v>
      </x:c>
      <x:c r="C525" s="36" t="str">
        <x:v>6</x:v>
      </x:c>
      <x:c r="D525" s="36" t="str">
        <x:v>4</x:v>
      </x:c>
      <x:c r="E525" s="36" t="str">
        <x:v>0</x:v>
      </x:c>
      <x:c r="F525" s="36" t="str">
        <x:v>2</x:v>
      </x:c>
      <x:c r="G525" s="36" t="str">
        <x:v>18</x:v>
      </x:c>
      <x:c r="H525" s="36" t="str">
        <x:v>4</x:v>
      </x:c>
      <x:c r="I525" s="36" t="str">
        <x:v>4</x:v>
      </x:c>
      <x:c r="J525" s="36" t="str">
        <x:v>MS</x:v>
      </x:c>
      <x:c r="K525" s="36" t="str">
        <x:v>M</x:v>
      </x:c>
      <x:c r="L525" s="36" t="str">
        <x:v>U</x:v>
      </x:c>
      <x:c r="M525" s="36" t="str">
        <x:v>no</x:v>
      </x:c>
      <x:c r="N525" s="36" t="n">
        <x:f>IF($J525="MS",1,0)</x:f>
        <x:v>1</x:v>
      </x:c>
      <x:c r="O525" s="36" t="n">
        <x:f>IF($K525="M",1,0)</x:f>
        <x:v>1</x:v>
      </x:c>
      <x:c r="P525" s="36" t="n">
        <x:f>IF($L525="U",1,0)</x:f>
        <x:v>1</x:v>
      </x:c>
      <x:c r="Q525" s="36" t="n">
        <x:f>IF($M525="yes",1,0)</x:f>
        <x:v>0</x:v>
      </x:c>
      <x:c r="R525" s="36" t="n">
        <x:f>'Coefficients'!$B$2+B525*'Coefficients'!$B$7+C525*'Coefficients'!$B$8+D525*'Coefficients'!$B$9+E525*'Coefficients'!$B$10+F525*'Coefficients'!$B$11+G525*'Coefficients'!$B$12+H525*'Coefficients'!$B$13+I525*'Coefficients'!$B$14+N525*'Coefficients'!$B$3+O525*'Coefficients'!$B$4+P525*'Coefficients'!$B$5+Q525*'Coefficients'!$B$6</x:f>
        <x:v>5.935964947113728</x:v>
      </x:c>
      <x:c r="S525" s="36" t="n">
        <x:f>A525-R525</x:f>
        <x:v>0.06403505288627187</x:v>
      </x:c>
      <x:c r="T525" s="36" t="n">
        <x:f>S525^2</x:f>
        <x:v>0.004100487998147636</x:v>
      </x:c>
      <x:c r="U525" s="36" t="n">
        <x:f>ABS(S525)</x:f>
        <x:v>0.06403505288627187</x:v>
      </x:c>
      <x:c r="V525" s="36" t="n">
        <x:f>(A525-AVERAGE($A$2:$A$650))^2</x:f>
        <x:v>34.880945201934466</x:v>
      </x:c>
    </x:row>
    <x:row r="526">
      <x:c r="A526" s="36" t="str">
        <x:v>8</x:v>
      </x:c>
      <x:c r="B526" s="36" t="str">
        <x:v>7</x:v>
      </x:c>
      <x:c r="C526" s="36" t="str">
        <x:v>9</x:v>
      </x:c>
      <x:c r="D526" s="36" t="str">
        <x:v>2</x:v>
      </x:c>
      <x:c r="E526" s="36" t="str">
        <x:v>0</x:v>
      </x:c>
      <x:c r="F526" s="36" t="str">
        <x:v>2</x:v>
      </x:c>
      <x:c r="G526" s="36" t="str">
        <x:v>16</x:v>
      </x:c>
      <x:c r="H526" s="36" t="str">
        <x:v>3</x:v>
      </x:c>
      <x:c r="I526" s="36" t="str">
        <x:v>4</x:v>
      </x:c>
      <x:c r="J526" s="36" t="str">
        <x:v>MS</x:v>
      </x:c>
      <x:c r="K526" s="36" t="str">
        <x:v>F</x:v>
      </x:c>
      <x:c r="L526" s="36" t="str">
        <x:v>R</x:v>
      </x:c>
      <x:c r="M526" s="36" t="str">
        <x:v>yes</x:v>
      </x:c>
      <x:c r="N526" s="36" t="n">
        <x:f>IF($J526="MS",1,0)</x:f>
        <x:v>1</x:v>
      </x:c>
      <x:c r="O526" s="36" t="n">
        <x:f>IF($K526="M",1,0)</x:f>
        <x:v>0</x:v>
      </x:c>
      <x:c r="P526" s="36" t="n">
        <x:f>IF($L526="U",1,0)</x:f>
        <x:v>0</x:v>
      </x:c>
      <x:c r="Q526" s="36" t="n">
        <x:f>IF($M526="yes",1,0)</x:f>
        <x:v>1</x:v>
      </x:c>
      <x:c r="R526" s="36" t="n">
        <x:f>'Coefficients'!$B$2+B526*'Coefficients'!$B$7+C526*'Coefficients'!$B$8+D526*'Coefficients'!$B$9+E526*'Coefficients'!$B$10+F526*'Coefficients'!$B$11+G526*'Coefficients'!$B$12+H526*'Coefficients'!$B$13+I526*'Coefficients'!$B$14+N526*'Coefficients'!$B$3+O526*'Coefficients'!$B$4+P526*'Coefficients'!$B$5+Q526*'Coefficients'!$B$6</x:f>
        <x:v>8.97866626501202</x:v>
      </x:c>
      <x:c r="S526" s="36" t="n">
        <x:f>A526-R526</x:f>
        <x:v>-0.9786662650120199</x:v>
      </x:c>
      <x:c r="T526" s="36" t="n">
        <x:f>S526^2</x:f>
        <x:v>0.9577876582725772</x:v>
      </x:c>
      <x:c r="U526" s="36" t="n">
        <x:f>ABS(S526)</x:f>
        <x:v>0.9786662650120199</x:v>
      </x:c>
      <x:c r="V526" s="36" t="n">
        <x:f>(A526-AVERAGE($A$2:$A$650))^2</x:f>
        <x:v>15.256908221965285</x:v>
      </x:c>
    </x:row>
    <x:row r="527">
      <x:c r="A527" s="36" t="str">
        <x:v>16</x:v>
      </x:c>
      <x:c r="B527" s="36" t="str">
        <x:v>15</x:v>
      </x:c>
      <x:c r="C527" s="36" t="str">
        <x:v>14</x:v>
      </x:c>
      <x:c r="D527" s="36" t="str">
        <x:v>3</x:v>
      </x:c>
      <x:c r="E527" s="36" t="str">
        <x:v>0</x:v>
      </x:c>
      <x:c r="F527" s="36" t="str">
        <x:v>0</x:v>
      </x:c>
      <x:c r="G527" s="36" t="str">
        <x:v>17</x:v>
      </x:c>
      <x:c r="H527" s="36" t="str">
        <x:v>4</x:v>
      </x:c>
      <x:c r="I527" s="36" t="str">
        <x:v>4</x:v>
      </x:c>
      <x:c r="J527" s="36" t="str">
        <x:v>MS</x:v>
      </x:c>
      <x:c r="K527" s="36" t="str">
        <x:v>M</x:v>
      </x:c>
      <x:c r="L527" s="36" t="str">
        <x:v>U</x:v>
      </x:c>
      <x:c r="M527" s="36" t="str">
        <x:v>yes</x:v>
      </x:c>
      <x:c r="N527" s="36" t="n">
        <x:f>IF($J527="MS",1,0)</x:f>
        <x:v>1</x:v>
      </x:c>
      <x:c r="O527" s="36" t="n">
        <x:f>IF($K527="M",1,0)</x:f>
        <x:v>1</x:v>
      </x:c>
      <x:c r="P527" s="36" t="n">
        <x:f>IF($L527="U",1,0)</x:f>
        <x:v>1</x:v>
      </x:c>
      <x:c r="Q527" s="36" t="n">
        <x:f>IF($M527="yes",1,0)</x:f>
        <x:v>1</x:v>
      </x:c>
      <x:c r="R527" s="36" t="n">
        <x:f>'Coefficients'!$B$2+B527*'Coefficients'!$B$7+C527*'Coefficients'!$B$8+D527*'Coefficients'!$B$9+E527*'Coefficients'!$B$10+F527*'Coefficients'!$B$11+G527*'Coefficients'!$B$12+H527*'Coefficients'!$B$13+I527*'Coefficients'!$B$14+N527*'Coefficients'!$B$3+O527*'Coefficients'!$B$4+P527*'Coefficients'!$B$5+Q527*'Coefficients'!$B$6</x:f>
        <x:v>14.343180393831869</x:v>
      </x:c>
      <x:c r="S527" s="36" t="n">
        <x:f>A527-R527</x:f>
        <x:v>1.6568196061681313</x:v>
      </x:c>
      <x:c r="T527" s="36" t="n">
        <x:f>S527^2</x:f>
        <x:v>2.7450512073831215</x:v>
      </x:c>
      <x:c r="U527" s="36" t="n">
        <x:f>ABS(S527)</x:f>
        <x:v>1.6568196061681313</x:v>
      </x:c>
      <x:c r="V527" s="36" t="n">
        <x:f>(A527-AVERAGE($A$2:$A$650))^2</x:f>
        <x:v>16.760760302088553</x:v>
      </x:c>
    </x:row>
    <x:row r="528">
      <x:c r="A528" s="36" t="str">
        <x:v>14</x:v>
      </x:c>
      <x:c r="B528" s="36" t="str">
        <x:v>13</x:v>
      </x:c>
      <x:c r="C528" s="36" t="str">
        <x:v>14</x:v>
      </x:c>
      <x:c r="D528" s="36" t="str">
        <x:v>1</x:v>
      </x:c>
      <x:c r="E528" s="36" t="str">
        <x:v>0</x:v>
      </x:c>
      <x:c r="F528" s="36" t="str">
        <x:v>1</x:v>
      </x:c>
      <x:c r="G528" s="36" t="str">
        <x:v>17</x:v>
      </x:c>
      <x:c r="H528" s="36" t="str">
        <x:v>4</x:v>
      </x:c>
      <x:c r="I528" s="36" t="str">
        <x:v>1</x:v>
      </x:c>
      <x:c r="J528" s="36" t="str">
        <x:v>MS</x:v>
      </x:c>
      <x:c r="K528" s="36" t="str">
        <x:v>F</x:v>
      </x:c>
      <x:c r="L528" s="36" t="str">
        <x:v>R</x:v>
      </x:c>
      <x:c r="M528" s="36" t="str">
        <x:v>yes</x:v>
      </x:c>
      <x:c r="N528" s="36" t="n">
        <x:f>IF($J528="MS",1,0)</x:f>
        <x:v>1</x:v>
      </x:c>
      <x:c r="O528" s="36" t="n">
        <x:f>IF($K528="M",1,0)</x:f>
        <x:v>0</x:v>
      </x:c>
      <x:c r="P528" s="36" t="n">
        <x:f>IF($L528="U",1,0)</x:f>
        <x:v>0</x:v>
      </x:c>
      <x:c r="Q528" s="36" t="n">
        <x:f>IF($M528="yes",1,0)</x:f>
        <x:v>1</x:v>
      </x:c>
      <x:c r="R528" s="36" t="n">
        <x:f>'Coefficients'!$B$2+B528*'Coefficients'!$B$7+C528*'Coefficients'!$B$8+D528*'Coefficients'!$B$9+E528*'Coefficients'!$B$10+F528*'Coefficients'!$B$11+G528*'Coefficients'!$B$12+H528*'Coefficients'!$B$13+I528*'Coefficients'!$B$14+N528*'Coefficients'!$B$3+O528*'Coefficients'!$B$4+P528*'Coefficients'!$B$5+Q528*'Coefficients'!$B$6</x:f>
        <x:v>14.011666105717387</x:v>
      </x:c>
      <x:c r="S528" s="36" t="n">
        <x:f>A528-R528</x:f>
        <x:v>-0.011666105717386799</x:v>
      </x:c>
      <x:c r="T528" s="36" t="n">
        <x:f>S528^2</x:f>
        <x:v>0.00013609802260924496</x:v>
      </x:c>
      <x:c r="U528" s="36" t="n">
        <x:f>ABS(S528)</x:f>
        <x:v>0.011666105717386799</x:v>
      </x:c>
      <x:c r="V528" s="36" t="n">
        <x:f>(A528-AVERAGE($A$2:$A$650))^2</x:f>
        <x:v>4.384797282057735</x:v>
      </x:c>
    </x:row>
    <x:row r="529">
      <x:c r="A529" s="36" t="str">
        <x:v>10</x:v>
      </x:c>
      <x:c r="B529" s="36" t="str">
        <x:v>10</x:v>
      </x:c>
      <x:c r="C529" s="36" t="str">
        <x:v>9</x:v>
      </x:c>
      <x:c r="D529" s="36" t="str">
        <x:v>3</x:v>
      </x:c>
      <x:c r="E529" s="36" t="str">
        <x:v>0</x:v>
      </x:c>
      <x:c r="F529" s="36" t="str">
        <x:v>0</x:v>
      </x:c>
      <x:c r="G529" s="36" t="str">
        <x:v>16</x:v>
      </x:c>
      <x:c r="H529" s="36" t="str">
        <x:v>2</x:v>
      </x:c>
      <x:c r="I529" s="36" t="str">
        <x:v>2</x:v>
      </x:c>
      <x:c r="J529" s="36" t="str">
        <x:v>MS</x:v>
      </x:c>
      <x:c r="K529" s="36" t="str">
        <x:v>M</x:v>
      </x:c>
      <x:c r="L529" s="36" t="str">
        <x:v>U</x:v>
      </x:c>
      <x:c r="M529" s="36" t="str">
        <x:v>yes</x:v>
      </x:c>
      <x:c r="N529" s="36" t="n">
        <x:f>IF($J529="MS",1,0)</x:f>
        <x:v>1</x:v>
      </x:c>
      <x:c r="O529" s="36" t="n">
        <x:f>IF($K529="M",1,0)</x:f>
        <x:v>1</x:v>
      </x:c>
      <x:c r="P529" s="36" t="n">
        <x:f>IF($L529="U",1,0)</x:f>
        <x:v>1</x:v>
      </x:c>
      <x:c r="Q529" s="36" t="n">
        <x:f>IF($M529="yes",1,0)</x:f>
        <x:v>1</x:v>
      </x:c>
      <x:c r="R529" s="36" t="n">
        <x:f>'Coefficients'!$B$2+B529*'Coefficients'!$B$7+C529*'Coefficients'!$B$8+D529*'Coefficients'!$B$9+E529*'Coefficients'!$B$10+F529*'Coefficients'!$B$11+G529*'Coefficients'!$B$12+H529*'Coefficients'!$B$13+I529*'Coefficients'!$B$14+N529*'Coefficients'!$B$3+O529*'Coefficients'!$B$4+P529*'Coefficients'!$B$5+Q529*'Coefficients'!$B$6</x:f>
        <x:v>9.33289946675802</x:v>
      </x:c>
      <x:c r="S529" s="36" t="n">
        <x:f>A529-R529</x:f>
        <x:v>0.6671005332419799</x:v>
      </x:c>
      <x:c r="T529" s="36" t="n">
        <x:f>S529^2</x:f>
        <x:v>0.44502312145173395</x:v>
      </x:c>
      <x:c r="U529" s="36" t="n">
        <x:f>ABS(S529)</x:f>
        <x:v>0.6671005332419799</x:v>
      </x:c>
      <x:c r="V529" s="36" t="n">
        <x:f>(A529-AVERAGE($A$2:$A$650))^2</x:f>
        <x:v>3.6328712419961016</x:v>
      </x:c>
    </x:row>
    <x:row r="530">
      <x:c r="A530" s="36" t="str">
        <x:v>9</x:v>
      </x:c>
      <x:c r="B530" s="36" t="str">
        <x:v>9</x:v>
      </x:c>
      <x:c r="C530" s="36" t="str">
        <x:v>9</x:v>
      </x:c>
      <x:c r="D530" s="36" t="str">
        <x:v>1</x:v>
      </x:c>
      <x:c r="E530" s="36" t="str">
        <x:v>0</x:v>
      </x:c>
      <x:c r="F530" s="36" t="str">
        <x:v>5</x:v>
      </x:c>
      <x:c r="G530" s="36" t="str">
        <x:v>17</x:v>
      </x:c>
      <x:c r="H530" s="36" t="str">
        <x:v>2</x:v>
      </x:c>
      <x:c r="I530" s="36" t="str">
        <x:v>2</x:v>
      </x:c>
      <x:c r="J530" s="36" t="str">
        <x:v>MS</x:v>
      </x:c>
      <x:c r="K530" s="36" t="str">
        <x:v>F</x:v>
      </x:c>
      <x:c r="L530" s="36" t="str">
        <x:v>R</x:v>
      </x:c>
      <x:c r="M530" s="36" t="str">
        <x:v>yes</x:v>
      </x:c>
      <x:c r="N530" s="36" t="n">
        <x:f>IF($J530="MS",1,0)</x:f>
        <x:v>1</x:v>
      </x:c>
      <x:c r="O530" s="36" t="n">
        <x:f>IF($K530="M",1,0)</x:f>
        <x:v>0</x:v>
      </x:c>
      <x:c r="P530" s="36" t="n">
        <x:f>IF($L530="U",1,0)</x:f>
        <x:v>0</x:v>
      </x:c>
      <x:c r="Q530" s="36" t="n">
        <x:f>IF($M530="yes",1,0)</x:f>
        <x:v>1</x:v>
      </x:c>
      <x:c r="R530" s="36" t="n">
        <x:f>'Coefficients'!$B$2+B530*'Coefficients'!$B$7+C530*'Coefficients'!$B$8+D530*'Coefficients'!$B$9+E530*'Coefficients'!$B$10+F530*'Coefficients'!$B$11+G530*'Coefficients'!$B$12+H530*'Coefficients'!$B$13+I530*'Coefficients'!$B$14+N530*'Coefficients'!$B$3+O530*'Coefficients'!$B$4+P530*'Coefficients'!$B$5+Q530*'Coefficients'!$B$6</x:f>
        <x:v>9.287671275270657</x:v>
      </x:c>
      <x:c r="S530" s="36" t="n">
        <x:f>A530-R530</x:f>
        <x:v>-0.2876712752706574</x:v>
      </x:c>
      <x:c r="T530" s="36" t="n">
        <x:f>S530^2</x:f>
        <x:v>0.08275476261584634</x:v>
      </x:c>
      <x:c r="U530" s="36" t="n">
        <x:f>ABS(S530)</x:f>
        <x:v>0.2876712752706574</x:v>
      </x:c>
      <x:c r="V530" s="36" t="n">
        <x:f>(A530-AVERAGE($A$2:$A$650))^2</x:f>
        <x:v>8.444889731980693</x:v>
      </x:c>
    </x:row>
    <x:row r="531">
      <x:c r="A531" s="36" t="str">
        <x:v>11</x:v>
      </x:c>
      <x:c r="B531" s="36" t="str">
        <x:v>11</x:v>
      </x:c>
      <x:c r="C531" s="36" t="str">
        <x:v>11</x:v>
      </x:c>
      <x:c r="D531" s="36" t="str">
        <x:v>1</x:v>
      </x:c>
      <x:c r="E531" s="36" t="str">
        <x:v>0</x:v>
      </x:c>
      <x:c r="F531" s="36" t="str">
        <x:v>1</x:v>
      </x:c>
      <x:c r="G531" s="36" t="str">
        <x:v>16</x:v>
      </x:c>
      <x:c r="H531" s="36" t="str">
        <x:v>4</x:v>
      </x:c>
      <x:c r="I531" s="36" t="str">
        <x:v>4</x:v>
      </x:c>
      <x:c r="J531" s="36" t="str">
        <x:v>MS</x:v>
      </x:c>
      <x:c r="K531" s="36" t="str">
        <x:v>F</x:v>
      </x:c>
      <x:c r="L531" s="36" t="str">
        <x:v>U</x:v>
      </x:c>
      <x:c r="M531" s="36" t="str">
        <x:v>yes</x:v>
      </x:c>
      <x:c r="N531" s="36" t="n">
        <x:f>IF($J531="MS",1,0)</x:f>
        <x:v>1</x:v>
      </x:c>
      <x:c r="O531" s="36" t="n">
        <x:f>IF($K531="M",1,0)</x:f>
        <x:v>0</x:v>
      </x:c>
      <x:c r="P531" s="36" t="n">
        <x:f>IF($L531="U",1,0)</x:f>
        <x:v>1</x:v>
      </x:c>
      <x:c r="Q531" s="36" t="n">
        <x:f>IF($M531="yes",1,0)</x:f>
        <x:v>1</x:v>
      </x:c>
      <x:c r="R531" s="36" t="n">
        <x:f>'Coefficients'!$B$2+B531*'Coefficients'!$B$7+C531*'Coefficients'!$B$8+D531*'Coefficients'!$B$9+E531*'Coefficients'!$B$10+F531*'Coefficients'!$B$11+G531*'Coefficients'!$B$12+H531*'Coefficients'!$B$13+I531*'Coefficients'!$B$14+N531*'Coefficients'!$B$3+O531*'Coefficients'!$B$4+P531*'Coefficients'!$B$5+Q531*'Coefficients'!$B$6</x:f>
        <x:v>11.239634268190697</x:v>
      </x:c>
      <x:c r="S531" s="36" t="n">
        <x:f>A531-R531</x:f>
        <x:v>-0.2396342681906969</x:v>
      </x:c>
      <x:c r="T531" s="36" t="n">
        <x:f>S531^2</x:f>
        <x:v>0.05742458249129084</x:v>
      </x:c>
      <x:c r="U531" s="36" t="n">
        <x:f>ABS(S531)</x:f>
        <x:v>0.2396342681906969</x:v>
      </x:c>
      <x:c r="V531" s="36" t="n">
        <x:f>(A531-AVERAGE($A$2:$A$650))^2</x:f>
        <x:v>0.82085275201151</x:v>
      </x:c>
    </x:row>
    <x:row r="532">
      <x:c r="A532" s="36" t="str">
        <x:v>9</x:v>
      </x:c>
      <x:c r="B532" s="36" t="str">
        <x:v>7</x:v>
      </x:c>
      <x:c r="C532" s="36" t="str">
        <x:v>10</x:v>
      </x:c>
      <x:c r="D532" s="36" t="str">
        <x:v>1</x:v>
      </x:c>
      <x:c r="E532" s="36" t="str">
        <x:v>0</x:v>
      </x:c>
      <x:c r="F532" s="36" t="str">
        <x:v>8</x:v>
      </x:c>
      <x:c r="G532" s="36" t="str">
        <x:v>17</x:v>
      </x:c>
      <x:c r="H532" s="36" t="str">
        <x:v>3</x:v>
      </x:c>
      <x:c r="I532" s="36" t="str">
        <x:v>3</x:v>
      </x:c>
      <x:c r="J532" s="36" t="str">
        <x:v>MS</x:v>
      </x:c>
      <x:c r="K532" s="36" t="str">
        <x:v>M</x:v>
      </x:c>
      <x:c r="L532" s="36" t="str">
        <x:v>U</x:v>
      </x:c>
      <x:c r="M532" s="36" t="str">
        <x:v>yes</x:v>
      </x:c>
      <x:c r="N532" s="36" t="n">
        <x:f>IF($J532="MS",1,0)</x:f>
        <x:v>1</x:v>
      </x:c>
      <x:c r="O532" s="36" t="n">
        <x:f>IF($K532="M",1,0)</x:f>
        <x:v>1</x:v>
      </x:c>
      <x:c r="P532" s="36" t="n">
        <x:f>IF($L532="U",1,0)</x:f>
        <x:v>1</x:v>
      </x:c>
      <x:c r="Q532" s="36" t="n">
        <x:f>IF($M532="yes",1,0)</x:f>
        <x:v>1</x:v>
      </x:c>
      <x:c r="R532" s="36" t="n">
        <x:f>'Coefficients'!$B$2+B532*'Coefficients'!$B$7+C532*'Coefficients'!$B$8+D532*'Coefficients'!$B$9+E532*'Coefficients'!$B$10+F532*'Coefficients'!$B$11+G532*'Coefficients'!$B$12+H532*'Coefficients'!$B$13+I532*'Coefficients'!$B$14+N532*'Coefficients'!$B$3+O532*'Coefficients'!$B$4+P532*'Coefficients'!$B$5+Q532*'Coefficients'!$B$6</x:f>
        <x:v>9.841305337454576</x:v>
      </x:c>
      <x:c r="S532" s="36" t="n">
        <x:f>A532-R532</x:f>
        <x:v>-0.8413053374545765</x:v>
      </x:c>
      <x:c r="T532" s="36" t="n">
        <x:f>S532^2</x:f>
        <x:v>0.7077946708295588</x:v>
      </x:c>
      <x:c r="U532" s="36" t="n">
        <x:f>ABS(S532)</x:f>
        <x:v>0.8413053374545765</x:v>
      </x:c>
      <x:c r="V532" s="36" t="n">
        <x:f>(A532-AVERAGE($A$2:$A$650))^2</x:f>
        <x:v>8.444889731980693</x:v>
      </x:c>
    </x:row>
    <x:row r="533">
      <x:c r="A533" s="36" t="str">
        <x:v>10</x:v>
      </x:c>
      <x:c r="B533" s="36" t="str">
        <x:v>10</x:v>
      </x:c>
      <x:c r="C533" s="36" t="str">
        <x:v>10</x:v>
      </x:c>
      <x:c r="D533" s="36" t="str">
        <x:v>2</x:v>
      </x:c>
      <x:c r="E533" s="36" t="str">
        <x:v>0</x:v>
      </x:c>
      <x:c r="F533" s="36" t="str">
        <x:v>0</x:v>
      </x:c>
      <x:c r="G533" s="36" t="str">
        <x:v>17</x:v>
      </x:c>
      <x:c r="H533" s="36" t="str">
        <x:v>1</x:v>
      </x:c>
      <x:c r="I533" s="36" t="str">
        <x:v>1</x:v>
      </x:c>
      <x:c r="J533" s="36" t="str">
        <x:v>MS</x:v>
      </x:c>
      <x:c r="K533" s="36" t="str">
        <x:v>M</x:v>
      </x:c>
      <x:c r="L533" s="36" t="str">
        <x:v>U</x:v>
      </x:c>
      <x:c r="M533" s="36" t="str">
        <x:v>yes</x:v>
      </x:c>
      <x:c r="N533" s="36" t="n">
        <x:f>IF($J533="MS",1,0)</x:f>
        <x:v>1</x:v>
      </x:c>
      <x:c r="O533" s="36" t="n">
        <x:f>IF($K533="M",1,0)</x:f>
        <x:v>1</x:v>
      </x:c>
      <x:c r="P533" s="36" t="n">
        <x:f>IF($L533="U",1,0)</x:f>
        <x:v>1</x:v>
      </x:c>
      <x:c r="Q533" s="36" t="n">
        <x:f>IF($M533="yes",1,0)</x:f>
        <x:v>1</x:v>
      </x:c>
      <x:c r="R533" s="36" t="n">
        <x:f>'Coefficients'!$B$2+B533*'Coefficients'!$B$7+C533*'Coefficients'!$B$8+D533*'Coefficients'!$B$9+E533*'Coefficients'!$B$10+F533*'Coefficients'!$B$11+G533*'Coefficients'!$B$12+H533*'Coefficients'!$B$13+I533*'Coefficients'!$B$14+N533*'Coefficients'!$B$3+O533*'Coefficients'!$B$4+P533*'Coefficients'!$B$5+Q533*'Coefficients'!$B$6</x:f>
        <x:v>10.22116728495064</x:v>
      </x:c>
      <x:c r="S533" s="36" t="n">
        <x:f>A533-R533</x:f>
        <x:v>-0.2211672849506403</x:v>
      </x:c>
      <x:c r="T533" s="36" t="n">
        <x:f>S533^2</x:f>
        <x:v>0.04891496793243773</x:v>
      </x:c>
      <x:c r="U533" s="36" t="n">
        <x:f>ABS(S533)</x:f>
        <x:v>0.2211672849506403</x:v>
      </x:c>
      <x:c r="V533" s="36" t="n">
        <x:f>(A533-AVERAGE($A$2:$A$650))^2</x:f>
        <x:v>3.6328712419961016</x:v>
      </x:c>
    </x:row>
    <x:row r="534">
      <x:c r="A534" s="36" t="str">
        <x:v>8</x:v>
      </x:c>
      <x:c r="B534" s="36" t="str">
        <x:v>9</x:v>
      </x:c>
      <x:c r="C534" s="36" t="str">
        <x:v>7</x:v>
      </x:c>
      <x:c r="D534" s="36" t="str">
        <x:v>2</x:v>
      </x:c>
      <x:c r="E534" s="36" t="str">
        <x:v>0</x:v>
      </x:c>
      <x:c r="F534" s="36" t="str">
        <x:v>2</x:v>
      </x:c>
      <x:c r="G534" s="36" t="str">
        <x:v>16</x:v>
      </x:c>
      <x:c r="H534" s="36" t="str">
        <x:v>2</x:v>
      </x:c>
      <x:c r="I534" s="36" t="str">
        <x:v>1</x:v>
      </x:c>
      <x:c r="J534" s="36" t="str">
        <x:v>MS</x:v>
      </x:c>
      <x:c r="K534" s="36" t="str">
        <x:v>M</x:v>
      </x:c>
      <x:c r="L534" s="36" t="str">
        <x:v>U</x:v>
      </x:c>
      <x:c r="M534" s="36" t="str">
        <x:v>yes</x:v>
      </x:c>
      <x:c r="N534" s="36" t="n">
        <x:f>IF($J534="MS",1,0)</x:f>
        <x:v>1</x:v>
      </x:c>
      <x:c r="O534" s="36" t="n">
        <x:f>IF($K534="M",1,0)</x:f>
        <x:v>1</x:v>
      </x:c>
      <x:c r="P534" s="36" t="n">
        <x:f>IF($L534="U",1,0)</x:f>
        <x:v>1</x:v>
      </x:c>
      <x:c r="Q534" s="36" t="n">
        <x:f>IF($M534="yes",1,0)</x:f>
        <x:v>1</x:v>
      </x:c>
      <x:c r="R534" s="36" t="n">
        <x:f>'Coefficients'!$B$2+B534*'Coefficients'!$B$7+C534*'Coefficients'!$B$8+D534*'Coefficients'!$B$9+E534*'Coefficients'!$B$10+F534*'Coefficients'!$B$11+G534*'Coefficients'!$B$12+H534*'Coefficients'!$B$13+I534*'Coefficients'!$B$14+N534*'Coefficients'!$B$3+O534*'Coefficients'!$B$4+P534*'Coefficients'!$B$5+Q534*'Coefficients'!$B$6</x:f>
        <x:v>7.4040987447695965</x:v>
      </x:c>
      <x:c r="S534" s="36" t="n">
        <x:f>A534-R534</x:f>
        <x:v>0.5959012552304035</x:v>
      </x:c>
      <x:c r="T534" s="36" t="n">
        <x:f>S534^2</x:f>
        <x:v>0.3550983059851705</x:v>
      </x:c>
      <x:c r="U534" s="36" t="n">
        <x:f>ABS(S534)</x:f>
        <x:v>0.5959012552304035</x:v>
      </x:c>
      <x:c r="V534" s="36" t="n">
        <x:f>(A534-AVERAGE($A$2:$A$650))^2</x:f>
        <x:v>15.256908221965285</x:v>
      </x:c>
    </x:row>
    <x:row r="535">
      <x:c r="A535" s="36" t="str">
        <x:v>16</x:v>
      </x:c>
      <x:c r="B535" s="36" t="str">
        <x:v>14</x:v>
      </x:c>
      <x:c r="C535" s="36" t="str">
        <x:v>15</x:v>
      </x:c>
      <x:c r="D535" s="36" t="str">
        <x:v>2</x:v>
      </x:c>
      <x:c r="E535" s="36" t="str">
        <x:v>0</x:v>
      </x:c>
      <x:c r="F535" s="36" t="str">
        <x:v>0</x:v>
      </x:c>
      <x:c r="G535" s="36" t="str">
        <x:v>16</x:v>
      </x:c>
      <x:c r="H535" s="36" t="str">
        <x:v>2</x:v>
      </x:c>
      <x:c r="I535" s="36" t="str">
        <x:v>1</x:v>
      </x:c>
      <x:c r="J535" s="36" t="str">
        <x:v>MS</x:v>
      </x:c>
      <x:c r="K535" s="36" t="str">
        <x:v>F</x:v>
      </x:c>
      <x:c r="L535" s="36" t="str">
        <x:v>U</x:v>
      </x:c>
      <x:c r="M535" s="36" t="str">
        <x:v>yes</x:v>
      </x:c>
      <x:c r="N535" s="36" t="n">
        <x:f>IF($J535="MS",1,0)</x:f>
        <x:v>1</x:v>
      </x:c>
      <x:c r="O535" s="36" t="n">
        <x:f>IF($K535="M",1,0)</x:f>
        <x:v>0</x:v>
      </x:c>
      <x:c r="P535" s="36" t="n">
        <x:f>IF($L535="U",1,0)</x:f>
        <x:v>1</x:v>
      </x:c>
      <x:c r="Q535" s="36" t="n">
        <x:f>IF($M535="yes",1,0)</x:f>
        <x:v>1</x:v>
      </x:c>
      <x:c r="R535" s="36" t="n">
        <x:f>'Coefficients'!$B$2+B535*'Coefficients'!$B$7+C535*'Coefficients'!$B$8+D535*'Coefficients'!$B$9+E535*'Coefficients'!$B$10+F535*'Coefficients'!$B$11+G535*'Coefficients'!$B$12+H535*'Coefficients'!$B$13+I535*'Coefficients'!$B$14+N535*'Coefficients'!$B$3+O535*'Coefficients'!$B$4+P535*'Coefficients'!$B$5+Q535*'Coefficients'!$B$6</x:f>
        <x:v>15.246168894975284</x:v>
      </x:c>
      <x:c r="S535" s="36" t="n">
        <x:f>A535-R535</x:f>
        <x:v>0.753831105024716</x:v>
      </x:c>
      <x:c r="T535" s="36" t="n">
        <x:f>S535^2</x:f>
        <x:v>0.5682613349027843</x:v>
      </x:c>
      <x:c r="U535" s="36" t="n">
        <x:f>ABS(S535)</x:f>
        <x:v>0.753831105024716</x:v>
      </x:c>
      <x:c r="V535" s="36" t="n">
        <x:f>(A535-AVERAGE($A$2:$A$650))^2</x:f>
        <x:v>16.760760302088553</x:v>
      </x:c>
    </x:row>
    <x:row r="536">
      <x:c r="A536" s="36" t="str">
        <x:v>12</x:v>
      </x:c>
      <x:c r="B536" s="36" t="str">
        <x:v>11</x:v>
      </x:c>
      <x:c r="C536" s="36" t="str">
        <x:v>12</x:v>
      </x:c>
      <x:c r="D536" s="36" t="str">
        <x:v>1</x:v>
      </x:c>
      <x:c r="E536" s="36" t="str">
        <x:v>0</x:v>
      </x:c>
      <x:c r="F536" s="36" t="str">
        <x:v>0</x:v>
      </x:c>
      <x:c r="G536" s="36" t="str">
        <x:v>16</x:v>
      </x:c>
      <x:c r="H536" s="36" t="str">
        <x:v>4</x:v>
      </x:c>
      <x:c r="I536" s="36" t="str">
        <x:v>4</x:v>
      </x:c>
      <x:c r="J536" s="36" t="str">
        <x:v>MS</x:v>
      </x:c>
      <x:c r="K536" s="36" t="str">
        <x:v>M</x:v>
      </x:c>
      <x:c r="L536" s="36" t="str">
        <x:v>U</x:v>
      </x:c>
      <x:c r="M536" s="36" t="str">
        <x:v>yes</x:v>
      </x:c>
      <x:c r="N536" s="36" t="n">
        <x:f>IF($J536="MS",1,0)</x:f>
        <x:v>1</x:v>
      </x:c>
      <x:c r="O536" s="36" t="n">
        <x:f>IF($K536="M",1,0)</x:f>
        <x:v>1</x:v>
      </x:c>
      <x:c r="P536" s="36" t="n">
        <x:f>IF($L536="U",1,0)</x:f>
        <x:v>1</x:v>
      </x:c>
      <x:c r="Q536" s="36" t="n">
        <x:f>IF($M536="yes",1,0)</x:f>
        <x:v>1</x:v>
      </x:c>
      <x:c r="R536" s="36" t="n">
        <x:f>'Coefficients'!$B$2+B536*'Coefficients'!$B$7+C536*'Coefficients'!$B$8+D536*'Coefficients'!$B$9+E536*'Coefficients'!$B$10+F536*'Coefficients'!$B$11+G536*'Coefficients'!$B$12+H536*'Coefficients'!$B$13+I536*'Coefficients'!$B$14+N536*'Coefficients'!$B$3+O536*'Coefficients'!$B$4+P536*'Coefficients'!$B$5+Q536*'Coefficients'!$B$6</x:f>
        <x:v>11.911905985607325</x:v>
      </x:c>
      <x:c r="S536" s="36" t="n">
        <x:f>A536-R536</x:f>
        <x:v>0.08809401439267539</x:v>
      </x:c>
      <x:c r="T536" s="36" t="n">
        <x:f>S536^2</x:f>
        <x:v>0.007760555371816899</x:v>
      </x:c>
      <x:c r="U536" s="36" t="n">
        <x:f>ABS(S536)</x:f>
        <x:v>0.08809401439267539</x:v>
      </x:c>
      <x:c r="V536" s="36" t="n">
        <x:f>(A536-AVERAGE($A$2:$A$650))^2</x:f>
        <x:v>0.008834262026918263</x:v>
      </x:c>
    </x:row>
    <x:row r="537">
      <x:c r="A537" s="36" t="str">
        <x:v>10</x:v>
      </x:c>
      <x:c r="B537" s="36" t="str">
        <x:v>9</x:v>
      </x:c>
      <x:c r="C537" s="36" t="str">
        <x:v>11</x:v>
      </x:c>
      <x:c r="D537" s="36" t="str">
        <x:v>2</x:v>
      </x:c>
      <x:c r="E537" s="36" t="str">
        <x:v>0</x:v>
      </x:c>
      <x:c r="F537" s="36" t="str">
        <x:v>11</x:v>
      </x:c>
      <x:c r="G537" s="36" t="str">
        <x:v>15</x:v>
      </x:c>
      <x:c r="H537" s="36" t="str">
        <x:v>1</x:v>
      </x:c>
      <x:c r="I537" s="36" t="str">
        <x:v>2</x:v>
      </x:c>
      <x:c r="J537" s="36" t="str">
        <x:v>MS</x:v>
      </x:c>
      <x:c r="K537" s="36" t="str">
        <x:v>M</x:v>
      </x:c>
      <x:c r="L537" s="36" t="str">
        <x:v>R</x:v>
      </x:c>
      <x:c r="M537" s="36" t="str">
        <x:v>yes</x:v>
      </x:c>
      <x:c r="N537" s="36" t="n">
        <x:f>IF($J537="MS",1,0)</x:f>
        <x:v>1</x:v>
      </x:c>
      <x:c r="O537" s="36" t="n">
        <x:f>IF($K537="M",1,0)</x:f>
        <x:v>1</x:v>
      </x:c>
      <x:c r="P537" s="36" t="n">
        <x:f>IF($L537="U",1,0)</x:f>
        <x:v>0</x:v>
      </x:c>
      <x:c r="Q537" s="36" t="n">
        <x:f>IF($M537="yes",1,0)</x:f>
        <x:v>1</x:v>
      </x:c>
      <x:c r="R537" s="36" t="n">
        <x:f>'Coefficients'!$B$2+B537*'Coefficients'!$B$7+C537*'Coefficients'!$B$8+D537*'Coefficients'!$B$9+E537*'Coefficients'!$B$10+F537*'Coefficients'!$B$11+G537*'Coefficients'!$B$12+H537*'Coefficients'!$B$13+I537*'Coefficients'!$B$14+N537*'Coefficients'!$B$3+O537*'Coefficients'!$B$4+P537*'Coefficients'!$B$5+Q537*'Coefficients'!$B$6</x:f>
        <x:v>11.01611429527281</x:v>
      </x:c>
      <x:c r="S537" s="36" t="n">
        <x:f>A537-R537</x:f>
        <x:v>-1.0161142952728106</x:v>
      </x:c>
      <x:c r="T537" s="36" t="n">
        <x:f>S537^2</x:f>
        <x:v>1.0324882610577606</x:v>
      </x:c>
      <x:c r="U537" s="36" t="n">
        <x:f>ABS(S537)</x:f>
        <x:v>1.0161142952728106</x:v>
      </x:c>
      <x:c r="V537" s="36" t="n">
        <x:f>(A537-AVERAGE($A$2:$A$650))^2</x:f>
        <x:v>3.6328712419961016</x:v>
      </x:c>
    </x:row>
    <x:row r="538">
      <x:c r="A538" s="36" t="str">
        <x:v>14</x:v>
      </x:c>
      <x:c r="B538" s="36" t="str">
        <x:v>13</x:v>
      </x:c>
      <x:c r="C538" s="36" t="str">
        <x:v>14</x:v>
      </x:c>
      <x:c r="D538" s="36" t="str">
        <x:v>4</x:v>
      </x:c>
      <x:c r="E538" s="36" t="str">
        <x:v>0</x:v>
      </x:c>
      <x:c r="F538" s="36" t="str">
        <x:v>8</x:v>
      </x:c>
      <x:c r="G538" s="36" t="str">
        <x:v>15</x:v>
      </x:c>
      <x:c r="H538" s="36" t="str">
        <x:v>2</x:v>
      </x:c>
      <x:c r="I538" s="36" t="str">
        <x:v>2</x:v>
      </x:c>
      <x:c r="J538" s="36" t="str">
        <x:v>MS</x:v>
      </x:c>
      <x:c r="K538" s="36" t="str">
        <x:v>M</x:v>
      </x:c>
      <x:c r="L538" s="36" t="str">
        <x:v>U</x:v>
      </x:c>
      <x:c r="M538" s="36" t="str">
        <x:v>yes</x:v>
      </x:c>
      <x:c r="N538" s="36" t="n">
        <x:f>IF($J538="MS",1,0)</x:f>
        <x:v>1</x:v>
      </x:c>
      <x:c r="O538" s="36" t="n">
        <x:f>IF($K538="M",1,0)</x:f>
        <x:v>1</x:v>
      </x:c>
      <x:c r="P538" s="36" t="n">
        <x:f>IF($L538="U",1,0)</x:f>
        <x:v>1</x:v>
      </x:c>
      <x:c r="Q538" s="36" t="n">
        <x:f>IF($M538="yes",1,0)</x:f>
        <x:v>1</x:v>
      </x:c>
      <x:c r="R538" s="36" t="n">
        <x:f>'Coefficients'!$B$2+B538*'Coefficients'!$B$7+C538*'Coefficients'!$B$8+D538*'Coefficients'!$B$9+E538*'Coefficients'!$B$10+F538*'Coefficients'!$B$11+G538*'Coefficients'!$B$12+H538*'Coefficients'!$B$13+I538*'Coefficients'!$B$14+N538*'Coefficients'!$B$3+O538*'Coefficients'!$B$4+P538*'Coefficients'!$B$5+Q538*'Coefficients'!$B$6</x:f>
        <x:v>14.295168650275997</x:v>
      </x:c>
      <x:c r="S538" s="36" t="n">
        <x:f>A538-R538</x:f>
        <x:v>-0.2951686502759969</x:v>
      </x:c>
      <x:c r="T538" s="36" t="n">
        <x:f>S538^2</x:f>
        <x:v>0.08712453210575379</x:v>
      </x:c>
      <x:c r="U538" s="36" t="n">
        <x:f>ABS(S538)</x:f>
        <x:v>0.2951686502759969</x:v>
      </x:c>
      <x:c r="V538" s="36" t="n">
        <x:f>(A538-AVERAGE($A$2:$A$650))^2</x:f>
        <x:v>4.384797282057735</x:v>
      </x:c>
    </x:row>
    <x:row r="539">
      <x:c r="A539" s="36" t="str">
        <x:v>12</x:v>
      </x:c>
      <x:c r="B539" s="36" t="str">
        <x:v>12</x:v>
      </x:c>
      <x:c r="C539" s="36" t="str">
        <x:v>13</x:v>
      </x:c>
      <x:c r="D539" s="36" t="str">
        <x:v>1</x:v>
      </x:c>
      <x:c r="E539" s="36" t="str">
        <x:v>0</x:v>
      </x:c>
      <x:c r="F539" s="36" t="str">
        <x:v>11</x:v>
      </x:c>
      <x:c r="G539" s="36" t="str">
        <x:v>15</x:v>
      </x:c>
      <x:c r="H539" s="36" t="str">
        <x:v>2</x:v>
      </x:c>
      <x:c r="I539" s="36" t="str">
        <x:v>1</x:v>
      </x:c>
      <x:c r="J539" s="36" t="str">
        <x:v>MS</x:v>
      </x:c>
      <x:c r="K539" s="36" t="str">
        <x:v>M</x:v>
      </x:c>
      <x:c r="L539" s="36" t="str">
        <x:v>U</x:v>
      </x:c>
      <x:c r="M539" s="36" t="str">
        <x:v>yes</x:v>
      </x:c>
      <x:c r="N539" s="36" t="n">
        <x:f>IF($J539="MS",1,0)</x:f>
        <x:v>1</x:v>
      </x:c>
      <x:c r="O539" s="36" t="n">
        <x:f>IF($K539="M",1,0)</x:f>
        <x:v>1</x:v>
      </x:c>
      <x:c r="P539" s="36" t="n">
        <x:f>IF($L539="U",1,0)</x:f>
        <x:v>1</x:v>
      </x:c>
      <x:c r="Q539" s="36" t="n">
        <x:f>IF($M539="yes",1,0)</x:f>
        <x:v>1</x:v>
      </x:c>
      <x:c r="R539" s="36" t="n">
        <x:f>'Coefficients'!$B$2+B539*'Coefficients'!$B$7+C539*'Coefficients'!$B$8+D539*'Coefficients'!$B$9+E539*'Coefficients'!$B$10+F539*'Coefficients'!$B$11+G539*'Coefficients'!$B$12+H539*'Coefficients'!$B$13+I539*'Coefficients'!$B$14+N539*'Coefficients'!$B$3+O539*'Coefficients'!$B$4+P539*'Coefficients'!$B$5+Q539*'Coefficients'!$B$6</x:f>
        <x:v>13.14686639396669</x:v>
      </x:c>
      <x:c r="S539" s="36" t="n">
        <x:f>A539-R539</x:f>
        <x:v>-1.1468663939666897</x:v>
      </x:c>
      <x:c r="T539" s="36" t="n">
        <x:f>S539^2</x:f>
        <x:v>1.3153025256101583</x:v>
      </x:c>
      <x:c r="U539" s="36" t="n">
        <x:f>ABS(S539)</x:f>
        <x:v>1.1468663939666897</x:v>
      </x:c>
      <x:c r="V539" s="36" t="n">
        <x:f>(A539-AVERAGE($A$2:$A$650))^2</x:f>
        <x:v>0.008834262026918263</x:v>
      </x:c>
    </x:row>
    <x:row r="540">
      <x:c r="A540" s="36" t="str">
        <x:v>11</x:v>
      </x:c>
      <x:c r="B540" s="36" t="str">
        <x:v>11</x:v>
      </x:c>
      <x:c r="C540" s="36" t="str">
        <x:v>11</x:v>
      </x:c>
      <x:c r="D540" s="36" t="str">
        <x:v>3</x:v>
      </x:c>
      <x:c r="E540" s="36" t="str">
        <x:v>0</x:v>
      </x:c>
      <x:c r="F540" s="36" t="str">
        <x:v>2</x:v>
      </x:c>
      <x:c r="G540" s="36" t="str">
        <x:v>16</x:v>
      </x:c>
      <x:c r="H540" s="36" t="str">
        <x:v>2</x:v>
      </x:c>
      <x:c r="I540" s="36" t="str">
        <x:v>2</x:v>
      </x:c>
      <x:c r="J540" s="36" t="str">
        <x:v>MS</x:v>
      </x:c>
      <x:c r="K540" s="36" t="str">
        <x:v>F</x:v>
      </x:c>
      <x:c r="L540" s="36" t="str">
        <x:v>R</x:v>
      </x:c>
      <x:c r="M540" s="36" t="str">
        <x:v>yes</x:v>
      </x:c>
      <x:c r="N540" s="36" t="n">
        <x:f>IF($J540="MS",1,0)</x:f>
        <x:v>1</x:v>
      </x:c>
      <x:c r="O540" s="36" t="n">
        <x:f>IF($K540="M",1,0)</x:f>
        <x:v>0</x:v>
      </x:c>
      <x:c r="P540" s="36" t="n">
        <x:f>IF($L540="U",1,0)</x:f>
        <x:v>0</x:v>
      </x:c>
      <x:c r="Q540" s="36" t="n">
        <x:f>IF($M540="yes",1,0)</x:f>
        <x:v>1</x:v>
      </x:c>
      <x:c r="R540" s="36" t="n">
        <x:f>'Coefficients'!$B$2+B540*'Coefficients'!$B$7+C540*'Coefficients'!$B$8+D540*'Coefficients'!$B$9+E540*'Coefficients'!$B$10+F540*'Coefficients'!$B$11+G540*'Coefficients'!$B$12+H540*'Coefficients'!$B$13+I540*'Coefficients'!$B$14+N540*'Coefficients'!$B$3+O540*'Coefficients'!$B$4+P540*'Coefficients'!$B$5+Q540*'Coefficients'!$B$6</x:f>
        <x:v>11.339831164288366</x:v>
      </x:c>
      <x:c r="S540" s="36" t="n">
        <x:f>A540-R540</x:f>
        <x:v>-0.33983116428836624</x:v>
      </x:c>
      <x:c r="T540" s="36" t="n">
        <x:f>S540^2</x:f>
        <x:v>0.11548522022158657</x:v>
      </x:c>
      <x:c r="U540" s="36" t="n">
        <x:f>ABS(S540)</x:f>
        <x:v>0.33983116428836624</x:v>
      </x:c>
      <x:c r="V540" s="36" t="n">
        <x:f>(A540-AVERAGE($A$2:$A$650))^2</x:f>
        <x:v>0.82085275201151</x:v>
      </x:c>
    </x:row>
    <x:row r="541">
      <x:c r="A541" s="36" t="str">
        <x:v>10</x:v>
      </x:c>
      <x:c r="B541" s="36" t="str">
        <x:v>9</x:v>
      </x:c>
      <x:c r="C541" s="36" t="str">
        <x:v>10</x:v>
      </x:c>
      <x:c r="D541" s="36" t="str">
        <x:v>2</x:v>
      </x:c>
      <x:c r="E541" s="36" t="str">
        <x:v>0</x:v>
      </x:c>
      <x:c r="F541" s="36" t="str">
        <x:v>8</x:v>
      </x:c>
      <x:c r="G541" s="36" t="str">
        <x:v>16</x:v>
      </x:c>
      <x:c r="H541" s="36" t="str">
        <x:v>4</x:v>
      </x:c>
      <x:c r="I541" s="36" t="str">
        <x:v>1</x:v>
      </x:c>
      <x:c r="J541" s="36" t="str">
        <x:v>MS</x:v>
      </x:c>
      <x:c r="K541" s="36" t="str">
        <x:v>F</x:v>
      </x:c>
      <x:c r="L541" s="36" t="str">
        <x:v>U</x:v>
      </x:c>
      <x:c r="M541" s="36" t="str">
        <x:v>yes</x:v>
      </x:c>
      <x:c r="N541" s="36" t="n">
        <x:f>IF($J541="MS",1,0)</x:f>
        <x:v>1</x:v>
      </x:c>
      <x:c r="O541" s="36" t="n">
        <x:f>IF($K541="M",1,0)</x:f>
        <x:v>0</x:v>
      </x:c>
      <x:c r="P541" s="36" t="n">
        <x:f>IF($L541="U",1,0)</x:f>
        <x:v>1</x:v>
      </x:c>
      <x:c r="Q541" s="36" t="n">
        <x:f>IF($M541="yes",1,0)</x:f>
        <x:v>1</x:v>
      </x:c>
      <x:c r="R541" s="36" t="n">
        <x:f>'Coefficients'!$B$2+B541*'Coefficients'!$B$7+C541*'Coefficients'!$B$8+D541*'Coefficients'!$B$9+E541*'Coefficients'!$B$10+F541*'Coefficients'!$B$11+G541*'Coefficients'!$B$12+H541*'Coefficients'!$B$13+I541*'Coefficients'!$B$14+N541*'Coefficients'!$B$3+O541*'Coefficients'!$B$4+P541*'Coefficients'!$B$5+Q541*'Coefficients'!$B$6</x:f>
        <x:v>10.232140667570452</x:v>
      </x:c>
      <x:c r="S541" s="36" t="n">
        <x:f>A541-R541</x:f>
        <x:v>-0.2321406675704516</x:v>
      </x:c>
      <x:c r="T541" s="36" t="n">
        <x:f>S541^2</x:f>
        <x:v>0.05388928954005492</x:v>
      </x:c>
      <x:c r="U541" s="36" t="n">
        <x:f>ABS(S541)</x:f>
        <x:v>0.2321406675704516</x:v>
      </x:c>
      <x:c r="V541" s="36" t="n">
        <x:f>(A541-AVERAGE($A$2:$A$650))^2</x:f>
        <x:v>3.6328712419961016</x:v>
      </x:c>
    </x:row>
    <x:row r="542">
      <x:c r="A542" s="36" t="str">
        <x:v>11</x:v>
      </x:c>
      <x:c r="B542" s="36" t="str">
        <x:v>9</x:v>
      </x:c>
      <x:c r="C542" s="36" t="str">
        <x:v>11</x:v>
      </x:c>
      <x:c r="D542" s="36" t="str">
        <x:v>1</x:v>
      </x:c>
      <x:c r="E542" s="36" t="str">
        <x:v>0</x:v>
      </x:c>
      <x:c r="F542" s="36" t="str">
        <x:v>5</x:v>
      </x:c>
      <x:c r="G542" s="36" t="str">
        <x:v>17</x:v>
      </x:c>
      <x:c r="H542" s="36" t="str">
        <x:v>3</x:v>
      </x:c>
      <x:c r="I542" s="36" t="str">
        <x:v>2</x:v>
      </x:c>
      <x:c r="J542" s="36" t="str">
        <x:v>MS</x:v>
      </x:c>
      <x:c r="K542" s="36" t="str">
        <x:v>F</x:v>
      </x:c>
      <x:c r="L542" s="36" t="str">
        <x:v>U</x:v>
      </x:c>
      <x:c r="M542" s="36" t="str">
        <x:v>yes</x:v>
      </x:c>
      <x:c r="N542" s="36" t="n">
        <x:f>IF($J542="MS",1,0)</x:f>
        <x:v>1</x:v>
      </x:c>
      <x:c r="O542" s="36" t="n">
        <x:f>IF($K542="M",1,0)</x:f>
        <x:v>0</x:v>
      </x:c>
      <x:c r="P542" s="36" t="n">
        <x:f>IF($L542="U",1,0)</x:f>
        <x:v>1</x:v>
      </x:c>
      <x:c r="Q542" s="36" t="n">
        <x:f>IF($M542="yes",1,0)</x:f>
        <x:v>1</x:v>
      </x:c>
      <x:c r="R542" s="36" t="n">
        <x:f>'Coefficients'!$B$2+B542*'Coefficients'!$B$7+C542*'Coefficients'!$B$8+D542*'Coefficients'!$B$9+E542*'Coefficients'!$B$10+F542*'Coefficients'!$B$11+G542*'Coefficients'!$B$12+H542*'Coefficients'!$B$13+I542*'Coefficients'!$B$14+N542*'Coefficients'!$B$3+O542*'Coefficients'!$B$4+P542*'Coefficients'!$B$5+Q542*'Coefficients'!$B$6</x:f>
        <x:v>11.100147812564101</x:v>
      </x:c>
      <x:c r="S542" s="36" t="n">
        <x:f>A542-R542</x:f>
        <x:v>-0.1001478125641011</x:v>
      </x:c>
      <x:c r="T542" s="36" t="n">
        <x:f>S542^2</x:f>
        <x:v>0.010029584361374326</x:v>
      </x:c>
      <x:c r="U542" s="36" t="n">
        <x:f>ABS(S542)</x:f>
        <x:v>0.1001478125641011</x:v>
      </x:c>
      <x:c r="V542" s="36" t="n">
        <x:f>(A542-AVERAGE($A$2:$A$650))^2</x:f>
        <x:v>0.82085275201151</x:v>
      </x:c>
    </x:row>
    <x:row r="543">
      <x:c r="A543" s="36" t="str">
        <x:v>11</x:v>
      </x:c>
      <x:c r="B543" s="36" t="str">
        <x:v>11</x:v>
      </x:c>
      <x:c r="C543" s="36" t="str">
        <x:v>9</x:v>
      </x:c>
      <x:c r="D543" s="36" t="str">
        <x:v>2</x:v>
      </x:c>
      <x:c r="E543" s="36" t="str">
        <x:v>0</x:v>
      </x:c>
      <x:c r="F543" s="36" t="str">
        <x:v>0</x:v>
      </x:c>
      <x:c r="G543" s="36" t="str">
        <x:v>17</x:v>
      </x:c>
      <x:c r="H543" s="36" t="str">
        <x:v>2</x:v>
      </x:c>
      <x:c r="I543" s="36" t="str">
        <x:v>2</x:v>
      </x:c>
      <x:c r="J543" s="36" t="str">
        <x:v>MS</x:v>
      </x:c>
      <x:c r="K543" s="36" t="str">
        <x:v>F</x:v>
      </x:c>
      <x:c r="L543" s="36" t="str">
        <x:v>R</x:v>
      </x:c>
      <x:c r="M543" s="36" t="str">
        <x:v>yes</x:v>
      </x:c>
      <x:c r="N543" s="36" t="n">
        <x:f>IF($J543="MS",1,0)</x:f>
        <x:v>1</x:v>
      </x:c>
      <x:c r="O543" s="36" t="n">
        <x:f>IF($K543="M",1,0)</x:f>
        <x:v>0</x:v>
      </x:c>
      <x:c r="P543" s="36" t="n">
        <x:f>IF($L543="U",1,0)</x:f>
        <x:v>0</x:v>
      </x:c>
      <x:c r="Q543" s="36" t="n">
        <x:f>IF($M543="yes",1,0)</x:f>
        <x:v>1</x:v>
      </x:c>
      <x:c r="R543" s="36" t="n">
        <x:f>'Coefficients'!$B$2+B543*'Coefficients'!$B$7+C543*'Coefficients'!$B$8+D543*'Coefficients'!$B$9+E543*'Coefficients'!$B$10+F543*'Coefficients'!$B$11+G543*'Coefficients'!$B$12+H543*'Coefficients'!$B$13+I543*'Coefficients'!$B$14+N543*'Coefficients'!$B$3+O543*'Coefficients'!$B$4+P543*'Coefficients'!$B$5+Q543*'Coefficients'!$B$6</x:f>
        <x:v>9.517817452834068</x:v>
      </x:c>
      <x:c r="S543" s="36" t="n">
        <x:f>A543-R543</x:f>
        <x:v>1.482182547165932</x:v>
      </x:c>
      <x:c r="T543" s="36" t="n">
        <x:f>S543^2</x:f>
        <x:v>2.19686510312329</x:v>
      </x:c>
      <x:c r="U543" s="36" t="n">
        <x:f>ABS(S543)</x:f>
        <x:v>1.482182547165932</x:v>
      </x:c>
      <x:c r="V543" s="36" t="n">
        <x:f>(A543-AVERAGE($A$2:$A$650))^2</x:f>
        <x:v>0.82085275201151</x:v>
      </x:c>
    </x:row>
    <x:row r="544">
      <x:c r="A544" s="36" t="str">
        <x:v>12</x:v>
      </x:c>
      <x:c r="B544" s="36" t="str">
        <x:v>10</x:v>
      </x:c>
      <x:c r="C544" s="36" t="str">
        <x:v>11</x:v>
      </x:c>
      <x:c r="D544" s="36" t="str">
        <x:v>3</x:v>
      </x:c>
      <x:c r="E544" s="36" t="str">
        <x:v>0</x:v>
      </x:c>
      <x:c r="F544" s="36" t="str">
        <x:v>1</x:v>
      </x:c>
      <x:c r="G544" s="36" t="str">
        <x:v>16</x:v>
      </x:c>
      <x:c r="H544" s="36" t="str">
        <x:v>4</x:v>
      </x:c>
      <x:c r="I544" s="36" t="str">
        <x:v>4</x:v>
      </x:c>
      <x:c r="J544" s="36" t="str">
        <x:v>MS</x:v>
      </x:c>
      <x:c r="K544" s="36" t="str">
        <x:v>F</x:v>
      </x:c>
      <x:c r="L544" s="36" t="str">
        <x:v>U</x:v>
      </x:c>
      <x:c r="M544" s="36" t="str">
        <x:v>yes</x:v>
      </x:c>
      <x:c r="N544" s="36" t="n">
        <x:f>IF($J544="MS",1,0)</x:f>
        <x:v>1</x:v>
      </x:c>
      <x:c r="O544" s="36" t="n">
        <x:f>IF($K544="M",1,0)</x:f>
        <x:v>0</x:v>
      </x:c>
      <x:c r="P544" s="36" t="n">
        <x:f>IF($L544="U",1,0)</x:f>
        <x:v>1</x:v>
      </x:c>
      <x:c r="Q544" s="36" t="n">
        <x:f>IF($M544="yes",1,0)</x:f>
        <x:v>1</x:v>
      </x:c>
      <x:c r="R544" s="36" t="n">
        <x:f>'Coefficients'!$B$2+B544*'Coefficients'!$B$7+C544*'Coefficients'!$B$8+D544*'Coefficients'!$B$9+E544*'Coefficients'!$B$10+F544*'Coefficients'!$B$11+G544*'Coefficients'!$B$12+H544*'Coefficients'!$B$13+I544*'Coefficients'!$B$14+N544*'Coefficients'!$B$3+O544*'Coefficients'!$B$4+P544*'Coefficients'!$B$5+Q544*'Coefficients'!$B$6</x:f>
        <x:v>11.225195144364235</x:v>
      </x:c>
      <x:c r="S544" s="36" t="n">
        <x:f>A544-R544</x:f>
        <x:v>0.7748048556357645</x:v>
      </x:c>
      <x:c r="T544" s="36" t="n">
        <x:f>S544^2</x:f>
        <x:v>0.6003225643167579</x:v>
      </x:c>
      <x:c r="U544" s="36" t="n">
        <x:f>ABS(S544)</x:f>
        <x:v>0.7748048556357645</x:v>
      </x:c>
      <x:c r="V544" s="36" t="n">
        <x:f>(A544-AVERAGE($A$2:$A$650))^2</x:f>
        <x:v>0.008834262026918263</x:v>
      </x:c>
    </x:row>
    <x:row r="545">
      <x:c r="A545" s="36" t="str">
        <x:v>8</x:v>
      </x:c>
      <x:c r="B545" s="36" t="str">
        <x:v>9</x:v>
      </x:c>
      <x:c r="C545" s="36" t="str">
        <x:v>9</x:v>
      </x:c>
      <x:c r="D545" s="36" t="str">
        <x:v>1</x:v>
      </x:c>
      <x:c r="E545" s="36" t="str">
        <x:v>3</x:v>
      </x:c>
      <x:c r="F545" s="36" t="str">
        <x:v>2</x:v>
      </x:c>
      <x:c r="G545" s="36" t="str">
        <x:v>17</x:v>
      </x:c>
      <x:c r="H545" s="36" t="str">
        <x:v>4</x:v>
      </x:c>
      <x:c r="I545" s="36" t="str">
        <x:v>4</x:v>
      </x:c>
      <x:c r="J545" s="36" t="str">
        <x:v>MS</x:v>
      </x:c>
      <x:c r="K545" s="36" t="str">
        <x:v>M</x:v>
      </x:c>
      <x:c r="L545" s="36" t="str">
        <x:v>R</x:v>
      </x:c>
      <x:c r="M545" s="36" t="str">
        <x:v>yes</x:v>
      </x:c>
      <x:c r="N545" s="36" t="n">
        <x:f>IF($J545="MS",1,0)</x:f>
        <x:v>1</x:v>
      </x:c>
      <x:c r="O545" s="36" t="n">
        <x:f>IF($K545="M",1,0)</x:f>
        <x:v>1</x:v>
      </x:c>
      <x:c r="P545" s="36" t="n">
        <x:f>IF($L545="U",1,0)</x:f>
        <x:v>0</x:v>
      </x:c>
      <x:c r="Q545" s="36" t="n">
        <x:f>IF($M545="yes",1,0)</x:f>
        <x:v>1</x:v>
      </x:c>
      <x:c r="R545" s="36" t="n">
        <x:f>'Coefficients'!$B$2+B545*'Coefficients'!$B$7+C545*'Coefficients'!$B$8+D545*'Coefficients'!$B$9+E545*'Coefficients'!$B$10+F545*'Coefficients'!$B$11+G545*'Coefficients'!$B$12+H545*'Coefficients'!$B$13+I545*'Coefficients'!$B$14+N545*'Coefficients'!$B$3+O545*'Coefficients'!$B$4+P545*'Coefficients'!$B$5+Q545*'Coefficients'!$B$6</x:f>
        <x:v>8.317988847545061</x:v>
      </x:c>
      <x:c r="S545" s="36" t="n">
        <x:f>A545-R545</x:f>
        <x:v>-0.3179888475450614</x:v>
      </x:c>
      <x:c r="T545" s="36" t="n">
        <x:f>S545^2</x:f>
        <x:v>0.1011169071630363</x:v>
      </x:c>
      <x:c r="U545" s="36" t="n">
        <x:f>ABS(S545)</x:f>
        <x:v>0.3179888475450614</x:v>
      </x:c>
      <x:c r="V545" s="36" t="n">
        <x:f>(A545-AVERAGE($A$2:$A$650))^2</x:f>
        <x:v>15.256908221965285</x:v>
      </x:c>
    </x:row>
    <x:row r="546">
      <x:c r="A546" s="36" t="str">
        <x:v>12</x:v>
      </x:c>
      <x:c r="B546" s="36" t="str">
        <x:v>12</x:v>
      </x:c>
      <x:c r="C546" s="36" t="str">
        <x:v>11</x:v>
      </x:c>
      <x:c r="D546" s="36" t="str">
        <x:v>1</x:v>
      </x:c>
      <x:c r="E546" s="36" t="str">
        <x:v>0</x:v>
      </x:c>
      <x:c r="F546" s="36" t="str">
        <x:v>2</x:v>
      </x:c>
      <x:c r="G546" s="36" t="str">
        <x:v>17</x:v>
      </x:c>
      <x:c r="H546" s="36" t="str">
        <x:v>1</x:v>
      </x:c>
      <x:c r="I546" s="36" t="str">
        <x:v>3</x:v>
      </x:c>
      <x:c r="J546" s="36" t="str">
        <x:v>MS</x:v>
      </x:c>
      <x:c r="K546" s="36" t="str">
        <x:v>M</x:v>
      </x:c>
      <x:c r="L546" s="36" t="str">
        <x:v>R</x:v>
      </x:c>
      <x:c r="M546" s="36" t="str">
        <x:v>yes</x:v>
      </x:c>
      <x:c r="N546" s="36" t="n">
        <x:f>IF($J546="MS",1,0)</x:f>
        <x:v>1</x:v>
      </x:c>
      <x:c r="O546" s="36" t="n">
        <x:f>IF($K546="M",1,0)</x:f>
        <x:v>1</x:v>
      </x:c>
      <x:c r="P546" s="36" t="n">
        <x:f>IF($L546="U",1,0)</x:f>
        <x:v>0</x:v>
      </x:c>
      <x:c r="Q546" s="36" t="n">
        <x:f>IF($M546="yes",1,0)</x:f>
        <x:v>1</x:v>
      </x:c>
      <x:c r="R546" s="36" t="n">
        <x:f>'Coefficients'!$B$2+B546*'Coefficients'!$B$7+C546*'Coefficients'!$B$8+D546*'Coefficients'!$B$9+E546*'Coefficients'!$B$10+F546*'Coefficients'!$B$11+G546*'Coefficients'!$B$12+H546*'Coefficients'!$B$13+I546*'Coefficients'!$B$14+N546*'Coefficients'!$B$3+O546*'Coefficients'!$B$4+P546*'Coefficients'!$B$5+Q546*'Coefficients'!$B$6</x:f>
        <x:v>11.26727139557293</x:v>
      </x:c>
      <x:c r="S546" s="36" t="n">
        <x:f>A546-R546</x:f>
        <x:v>0.73272860442707</x:v>
      </x:c>
      <x:c r="T546" s="36" t="n">
        <x:f>S546^2</x:f>
        <x:v>0.5368912077456416</x:v>
      </x:c>
      <x:c r="U546" s="36" t="n">
        <x:f>ABS(S546)</x:f>
        <x:v>0.73272860442707</x:v>
      </x:c>
      <x:c r="V546" s="36" t="n">
        <x:f>(A546-AVERAGE($A$2:$A$650))^2</x:f>
        <x:v>0.008834262026918263</x:v>
      </x:c>
    </x:row>
    <x:row r="547">
      <x:c r="A547" s="36" t="str">
        <x:v>8</x:v>
      </x:c>
      <x:c r="B547" s="36" t="str">
        <x:v>8</x:v>
      </x:c>
      <x:c r="C547" s="36" t="str">
        <x:v>9</x:v>
      </x:c>
      <x:c r="D547" s="36" t="str">
        <x:v>2</x:v>
      </x:c>
      <x:c r="E547" s="36" t="str">
        <x:v>1</x:v>
      </x:c>
      <x:c r="F547" s="36" t="str">
        <x:v>8</x:v>
      </x:c>
      <x:c r="G547" s="36" t="str">
        <x:v>17</x:v>
      </x:c>
      <x:c r="H547" s="36" t="str">
        <x:v>3</x:v>
      </x:c>
      <x:c r="I547" s="36" t="str">
        <x:v>4</x:v>
      </x:c>
      <x:c r="J547" s="36" t="str">
        <x:v>MS</x:v>
      </x:c>
      <x:c r="K547" s="36" t="str">
        <x:v>M</x:v>
      </x:c>
      <x:c r="L547" s="36" t="str">
        <x:v>U</x:v>
      </x:c>
      <x:c r="M547" s="36" t="str">
        <x:v>yes</x:v>
      </x:c>
      <x:c r="N547" s="36" t="n">
        <x:f>IF($J547="MS",1,0)</x:f>
        <x:v>1</x:v>
      </x:c>
      <x:c r="O547" s="36" t="n">
        <x:f>IF($K547="M",1,0)</x:f>
        <x:v>1</x:v>
      </x:c>
      <x:c r="P547" s="36" t="n">
        <x:f>IF($L547="U",1,0)</x:f>
        <x:v>1</x:v>
      </x:c>
      <x:c r="Q547" s="36" t="n">
        <x:f>IF($M547="yes",1,0)</x:f>
        <x:v>1</x:v>
      </x:c>
      <x:c r="R547" s="36" t="n">
        <x:f>'Coefficients'!$B$2+B547*'Coefficients'!$B$7+C547*'Coefficients'!$B$8+D547*'Coefficients'!$B$9+E547*'Coefficients'!$B$10+F547*'Coefficients'!$B$11+G547*'Coefficients'!$B$12+H547*'Coefficients'!$B$13+I547*'Coefficients'!$B$14+N547*'Coefficients'!$B$3+O547*'Coefficients'!$B$4+P547*'Coefficients'!$B$5+Q547*'Coefficients'!$B$6</x:f>
        <x:v>8.951082794766574</x:v>
      </x:c>
      <x:c r="S547" s="36" t="n">
        <x:f>A547-R547</x:f>
        <x:v>-0.9510827947665739</x:v>
      </x:c>
      <x:c r="T547" s="36" t="n">
        <x:f>S547^2</x:f>
        <x:v>0.9045584825009969</x:v>
      </x:c>
      <x:c r="U547" s="36" t="n">
        <x:f>ABS(S547)</x:f>
        <x:v>0.9510827947665739</x:v>
      </x:c>
      <x:c r="V547" s="36" t="n">
        <x:f>(A547-AVERAGE($A$2:$A$650))^2</x:f>
        <x:v>15.256908221965285</x:v>
      </x:c>
    </x:row>
    <x:row r="548">
      <x:c r="A548" s="36" t="str">
        <x:v>16</x:v>
      </x:c>
      <x:c r="B548" s="36" t="str">
        <x:v>13</x:v>
      </x:c>
      <x:c r="C548" s="36" t="str">
        <x:v>15</x:v>
      </x:c>
      <x:c r="D548" s="36" t="str">
        <x:v>2</x:v>
      </x:c>
      <x:c r="E548" s="36" t="str">
        <x:v>0</x:v>
      </x:c>
      <x:c r="F548" s="36" t="str">
        <x:v>0</x:v>
      </x:c>
      <x:c r="G548" s="36" t="str">
        <x:v>17</x:v>
      </x:c>
      <x:c r="H548" s="36" t="str">
        <x:v>4</x:v>
      </x:c>
      <x:c r="I548" s="36" t="str">
        <x:v>4</x:v>
      </x:c>
      <x:c r="J548" s="36" t="str">
        <x:v>MS</x:v>
      </x:c>
      <x:c r="K548" s="36" t="str">
        <x:v>F</x:v>
      </x:c>
      <x:c r="L548" s="36" t="str">
        <x:v>U</x:v>
      </x:c>
      <x:c r="M548" s="36" t="str">
        <x:v>yes</x:v>
      </x:c>
      <x:c r="N548" s="36" t="n">
        <x:f>IF($J548="MS",1,0)</x:f>
        <x:v>1</x:v>
      </x:c>
      <x:c r="O548" s="36" t="n">
        <x:f>IF($K548="M",1,0)</x:f>
        <x:v>0</x:v>
      </x:c>
      <x:c r="P548" s="36" t="n">
        <x:f>IF($L548="U",1,0)</x:f>
        <x:v>1</x:v>
      </x:c>
      <x:c r="Q548" s="36" t="n">
        <x:f>IF($M548="yes",1,0)</x:f>
        <x:v>1</x:v>
      </x:c>
      <x:c r="R548" s="36" t="n">
        <x:f>'Coefficients'!$B$2+B548*'Coefficients'!$B$7+C548*'Coefficients'!$B$8+D548*'Coefficients'!$B$9+E548*'Coefficients'!$B$10+F548*'Coefficients'!$B$11+G548*'Coefficients'!$B$12+H548*'Coefficients'!$B$13+I548*'Coefficients'!$B$14+N548*'Coefficients'!$B$3+O548*'Coefficients'!$B$4+P548*'Coefficients'!$B$5+Q548*'Coefficients'!$B$6</x:f>
        <x:v>15.09013386166865</x:v>
      </x:c>
      <x:c r="S548" s="36" t="n">
        <x:f>A548-R548</x:f>
        <x:v>0.9098661383313509</x:v>
      </x:c>
      <x:c r="T548" s="36" t="n">
        <x:f>S548^2</x:f>
        <x:v>0.8278563896820049</x:v>
      </x:c>
      <x:c r="U548" s="36" t="n">
        <x:f>ABS(S548)</x:f>
        <x:v>0.9098661383313509</x:v>
      </x:c>
      <x:c r="V548" s="36" t="n">
        <x:f>(A548-AVERAGE($A$2:$A$650))^2</x:f>
        <x:v>16.760760302088553</x:v>
      </x:c>
    </x:row>
    <x:row r="549">
      <x:c r="A549" s="36" t="str">
        <x:v>11</x:v>
      </x:c>
      <x:c r="B549" s="36" t="str">
        <x:v>10</x:v>
      </x:c>
      <x:c r="C549" s="36" t="str">
        <x:v>11</x:v>
      </x:c>
      <x:c r="D549" s="36" t="str">
        <x:v>1</x:v>
      </x:c>
      <x:c r="E549" s="36" t="str">
        <x:v>0</x:v>
      </x:c>
      <x:c r="F549" s="36" t="str">
        <x:v>0</x:v>
      </x:c>
      <x:c r="G549" s="36" t="str">
        <x:v>16</x:v>
      </x:c>
      <x:c r="H549" s="36" t="str">
        <x:v>4</x:v>
      </x:c>
      <x:c r="I549" s="36" t="str">
        <x:v>1</x:v>
      </x:c>
      <x:c r="J549" s="36" t="str">
        <x:v>MS</x:v>
      </x:c>
      <x:c r="K549" s="36" t="str">
        <x:v>M</x:v>
      </x:c>
      <x:c r="L549" s="36" t="str">
        <x:v>R</x:v>
      </x:c>
      <x:c r="M549" s="36" t="str">
        <x:v>yes</x:v>
      </x:c>
      <x:c r="N549" s="36" t="n">
        <x:f>IF($J549="MS",1,0)</x:f>
        <x:v>1</x:v>
      </x:c>
      <x:c r="O549" s="36" t="n">
        <x:f>IF($K549="M",1,0)</x:f>
        <x:v>1</x:v>
      </x:c>
      <x:c r="P549" s="36" t="n">
        <x:f>IF($L549="U",1,0)</x:f>
        <x:v>0</x:v>
      </x:c>
      <x:c r="Q549" s="36" t="n">
        <x:f>IF($M549="yes",1,0)</x:f>
        <x:v>1</x:v>
      </x:c>
      <x:c r="R549" s="36" t="n">
        <x:f>'Coefficients'!$B$2+B549*'Coefficients'!$B$7+C549*'Coefficients'!$B$8+D549*'Coefficients'!$B$9+E549*'Coefficients'!$B$10+F549*'Coefficients'!$B$11+G549*'Coefficients'!$B$12+H549*'Coefficients'!$B$13+I549*'Coefficients'!$B$14+N549*'Coefficients'!$B$3+O549*'Coefficients'!$B$4+P549*'Coefficients'!$B$5+Q549*'Coefficients'!$B$6</x:f>
        <x:v>10.7424255636126</x:v>
      </x:c>
      <x:c r="S549" s="36" t="n">
        <x:f>A549-R549</x:f>
        <x:v>0.25757443638740085</x:v>
      </x:c>
      <x:c r="T549" s="36" t="n">
        <x:f>S549^2</x:f>
        <x:v>0.0663445902802872</x:v>
      </x:c>
      <x:c r="U549" s="36" t="n">
        <x:f>ABS(S549)</x:f>
        <x:v>0.25757443638740085</x:v>
      </x:c>
      <x:c r="V549" s="36" t="n">
        <x:f>(A549-AVERAGE($A$2:$A$650))^2</x:f>
        <x:v>0.82085275201151</x:v>
      </x:c>
    </x:row>
    <x:row r="550">
      <x:c r="A550" s="36" t="str">
        <x:v>11</x:v>
      </x:c>
      <x:c r="B550" s="36" t="str">
        <x:v>11</x:v>
      </x:c>
      <x:c r="C550" s="36" t="str">
        <x:v>10</x:v>
      </x:c>
      <x:c r="D550" s="36" t="str">
        <x:v>2</x:v>
      </x:c>
      <x:c r="E550" s="36" t="str">
        <x:v>0</x:v>
      </x:c>
      <x:c r="F550" s="36" t="str">
        <x:v>2</x:v>
      </x:c>
      <x:c r="G550" s="36" t="str">
        <x:v>17</x:v>
      </x:c>
      <x:c r="H550" s="36" t="str">
        <x:v>1</x:v>
      </x:c>
      <x:c r="I550" s="36" t="str">
        <x:v>1</x:v>
      </x:c>
      <x:c r="J550" s="36" t="str">
        <x:v>MS</x:v>
      </x:c>
      <x:c r="K550" s="36" t="str">
        <x:v>F</x:v>
      </x:c>
      <x:c r="L550" s="36" t="str">
        <x:v>U</x:v>
      </x:c>
      <x:c r="M550" s="36" t="str">
        <x:v>yes</x:v>
      </x:c>
      <x:c r="N550" s="36" t="n">
        <x:f>IF($J550="MS",1,0)</x:f>
        <x:v>1</x:v>
      </x:c>
      <x:c r="O550" s="36" t="n">
        <x:f>IF($K550="M",1,0)</x:f>
        <x:v>0</x:v>
      </x:c>
      <x:c r="P550" s="36" t="n">
        <x:f>IF($L550="U",1,0)</x:f>
        <x:v>1</x:v>
      </x:c>
      <x:c r="Q550" s="36" t="n">
        <x:f>IF($M550="yes",1,0)</x:f>
        <x:v>1</x:v>
      </x:c>
      <x:c r="R550" s="36" t="n">
        <x:f>'Coefficients'!$B$2+B550*'Coefficients'!$B$7+C550*'Coefficients'!$B$8+D550*'Coefficients'!$B$9+E550*'Coefficients'!$B$10+F550*'Coefficients'!$B$11+G550*'Coefficients'!$B$12+H550*'Coefficients'!$B$13+I550*'Coefficients'!$B$14+N550*'Coefficients'!$B$3+O550*'Coefficients'!$B$4+P550*'Coefficients'!$B$5+Q550*'Coefficients'!$B$6</x:f>
        <x:v>10.577487413437789</x:v>
      </x:c>
      <x:c r="S550" s="36" t="n">
        <x:f>A550-R550</x:f>
        <x:v>0.42251258656221147</x:v>
      </x:c>
      <x:c r="T550" s="36" t="n">
        <x:f>S550^2</x:f>
        <x:v>0.17851688580349023</x:v>
      </x:c>
      <x:c r="U550" s="36" t="n">
        <x:f>ABS(S550)</x:f>
        <x:v>0.42251258656221147</x:v>
      </x:c>
      <x:c r="V550" s="36" t="n">
        <x:f>(A550-AVERAGE($A$2:$A$650))^2</x:f>
        <x:v>0.82085275201151</x:v>
      </x:c>
    </x:row>
    <x:row r="551">
      <x:c r="A551" s="36" t="str">
        <x:v>18</x:v>
      </x:c>
      <x:c r="B551" s="36" t="str">
        <x:v>17</x:v>
      </x:c>
      <x:c r="C551" s="36" t="str">
        <x:v>18</x:v>
      </x:c>
      <x:c r="D551" s="36" t="str">
        <x:v>2</x:v>
      </x:c>
      <x:c r="E551" s="36" t="str">
        <x:v>0</x:v>
      </x:c>
      <x:c r="F551" s="36" t="str">
        <x:v>0</x:v>
      </x:c>
      <x:c r="G551" s="36" t="str">
        <x:v>17</x:v>
      </x:c>
      <x:c r="H551" s="36" t="str">
        <x:v>4</x:v>
      </x:c>
      <x:c r="I551" s="36" t="str">
        <x:v>2</x:v>
      </x:c>
      <x:c r="J551" s="36" t="str">
        <x:v>MS</x:v>
      </x:c>
      <x:c r="K551" s="36" t="str">
        <x:v>F</x:v>
      </x:c>
      <x:c r="L551" s="36" t="str">
        <x:v>R</x:v>
      </x:c>
      <x:c r="M551" s="36" t="str">
        <x:v>yes</x:v>
      </x:c>
      <x:c r="N551" s="36" t="n">
        <x:f>IF($J551="MS",1,0)</x:f>
        <x:v>1</x:v>
      </x:c>
      <x:c r="O551" s="36" t="n">
        <x:f>IF($K551="M",1,0)</x:f>
        <x:v>0</x:v>
      </x:c>
      <x:c r="P551" s="36" t="n">
        <x:f>IF($L551="U",1,0)</x:f>
        <x:v>0</x:v>
      </x:c>
      <x:c r="Q551" s="36" t="n">
        <x:f>IF($M551="yes",1,0)</x:f>
        <x:v>1</x:v>
      </x:c>
      <x:c r="R551" s="36" t="n">
        <x:f>'Coefficients'!$B$2+B551*'Coefficients'!$B$7+C551*'Coefficients'!$B$8+D551*'Coefficients'!$B$9+E551*'Coefficients'!$B$10+F551*'Coefficients'!$B$11+G551*'Coefficients'!$B$12+H551*'Coefficients'!$B$13+I551*'Coefficients'!$B$14+N551*'Coefficients'!$B$3+O551*'Coefficients'!$B$4+P551*'Coefficients'!$B$5+Q551*'Coefficients'!$B$6</x:f>
        <x:v>18.11075679342147</x:v>
      </x:c>
      <x:c r="S551" s="36" t="n">
        <x:f>A551-R551</x:f>
        <x:v>-0.11075679342146927</x:v>
      </x:c>
      <x:c r="T551" s="36" t="n">
        <x:f>S551^2</x:f>
        <x:v>0.012267067289006018</x:v>
      </x:c>
      <x:c r="U551" s="36" t="n">
        <x:f>ABS(S551)</x:f>
        <x:v>0.11075679342146927</x:v>
      </x:c>
      <x:c r="V551" s="36" t="n">
        <x:f>(A551-AVERAGE($A$2:$A$650))^2</x:f>
        <x:v>37.136723322119366</x:v>
      </x:c>
    </x:row>
    <x:row r="552">
      <x:c r="A552" s="36" t="str">
        <x:v>13</x:v>
      </x:c>
      <x:c r="B552" s="36" t="str">
        <x:v>12</x:v>
      </x:c>
      <x:c r="C552" s="36" t="str">
        <x:v>13</x:v>
      </x:c>
      <x:c r="D552" s="36" t="str">
        <x:v>2</x:v>
      </x:c>
      <x:c r="E552" s="36" t="str">
        <x:v>0</x:v>
      </x:c>
      <x:c r="F552" s="36" t="str">
        <x:v>0</x:v>
      </x:c>
      <x:c r="G552" s="36" t="str">
        <x:v>16</x:v>
      </x:c>
      <x:c r="H552" s="36" t="str">
        <x:v>2</x:v>
      </x:c>
      <x:c r="I552" s="36" t="str">
        <x:v>2</x:v>
      </x:c>
      <x:c r="J552" s="36" t="str">
        <x:v>MS</x:v>
      </x:c>
      <x:c r="K552" s="36" t="str">
        <x:v>M</x:v>
      </x:c>
      <x:c r="L552" s="36" t="str">
        <x:v>U</x:v>
      </x:c>
      <x:c r="M552" s="36" t="str">
        <x:v>yes</x:v>
      </x:c>
      <x:c r="N552" s="36" t="n">
        <x:f>IF($J552="MS",1,0)</x:f>
        <x:v>1</x:v>
      </x:c>
      <x:c r="O552" s="36" t="n">
        <x:f>IF($K552="M",1,0)</x:f>
        <x:v>1</x:v>
      </x:c>
      <x:c r="P552" s="36" t="n">
        <x:f>IF($L552="U",1,0)</x:f>
        <x:v>1</x:v>
      </x:c>
      <x:c r="Q552" s="36" t="n">
        <x:f>IF($M552="yes",1,0)</x:f>
        <x:v>1</x:v>
      </x:c>
      <x:c r="R552" s="36" t="n">
        <x:f>'Coefficients'!$B$2+B552*'Coefficients'!$B$7+C552*'Coefficients'!$B$8+D552*'Coefficients'!$B$9+E552*'Coefficients'!$B$10+F552*'Coefficients'!$B$11+G552*'Coefficients'!$B$12+H552*'Coefficients'!$B$13+I552*'Coefficients'!$B$14+N552*'Coefficients'!$B$3+O552*'Coefficients'!$B$4+P552*'Coefficients'!$B$5+Q552*'Coefficients'!$B$6</x:f>
        <x:v>13.053680869752645</x:v>
      </x:c>
      <x:c r="S552" s="36" t="n">
        <x:f>A552-R552</x:f>
        <x:v>-0.053680869752644966</x:v>
      </x:c>
      <x:c r="T552" s="36" t="n">
        <x:f>S552^2</x:f>
        <x:v>0.002881635777400433</x:v>
      </x:c>
      <x:c r="U552" s="36" t="n">
        <x:f>ABS(S552)</x:f>
        <x:v>0.053680869752644966</x:v>
      </x:c>
      <x:c r="V552" s="36" t="n">
        <x:f>(A552-AVERAGE($A$2:$A$650))^2</x:f>
        <x:v>1.1968157720423265</x:v>
      </x:c>
    </x:row>
    <x:row r="553">
      <x:c r="A553" s="36" t="str">
        <x:v>13</x:v>
      </x:c>
      <x:c r="B553" s="36" t="str">
        <x:v>13</x:v>
      </x:c>
      <x:c r="C553" s="36" t="str">
        <x:v>14</x:v>
      </x:c>
      <x:c r="D553" s="36" t="str">
        <x:v>2</x:v>
      </x:c>
      <x:c r="E553" s="36" t="str">
        <x:v>0</x:v>
      </x:c>
      <x:c r="F553" s="36" t="str">
        <x:v>0</x:v>
      </x:c>
      <x:c r="G553" s="36" t="str">
        <x:v>17</x:v>
      </x:c>
      <x:c r="H553" s="36" t="str">
        <x:v>3</x:v>
      </x:c>
      <x:c r="I553" s="36" t="str">
        <x:v>2</x:v>
      </x:c>
      <x:c r="J553" s="36" t="str">
        <x:v>MS</x:v>
      </x:c>
      <x:c r="K553" s="36" t="str">
        <x:v>M</x:v>
      </x:c>
      <x:c r="L553" s="36" t="str">
        <x:v>U</x:v>
      </x:c>
      <x:c r="M553" s="36" t="str">
        <x:v>yes</x:v>
      </x:c>
      <x:c r="N553" s="36" t="n">
        <x:f>IF($J553="MS",1,0)</x:f>
        <x:v>1</x:v>
      </x:c>
      <x:c r="O553" s="36" t="n">
        <x:f>IF($K553="M",1,0)</x:f>
        <x:v>1</x:v>
      </x:c>
      <x:c r="P553" s="36" t="n">
        <x:f>IF($L553="U",1,0)</x:f>
        <x:v>1</x:v>
      </x:c>
      <x:c r="Q553" s="36" t="n">
        <x:f>IF($M553="yes",1,0)</x:f>
        <x:v>1</x:v>
      </x:c>
      <x:c r="R553" s="36" t="n">
        <x:f>'Coefficients'!$B$2+B553*'Coefficients'!$B$7+C553*'Coefficients'!$B$8+D553*'Coefficients'!$B$9+E553*'Coefficients'!$B$10+F553*'Coefficients'!$B$11+G553*'Coefficients'!$B$12+H553*'Coefficients'!$B$13+I553*'Coefficients'!$B$14+N553*'Coefficients'!$B$3+O553*'Coefficients'!$B$4+P553*'Coefficients'!$B$5+Q553*'Coefficients'!$B$6</x:f>
        <x:v>14.041589421234235</x:v>
      </x:c>
      <x:c r="S553" s="36" t="n">
        <x:f>A553-R553</x:f>
        <x:v>-1.0415894212342351</x:v>
      </x:c>
      <x:c r="T553" s="36" t="n">
        <x:f>S553^2</x:f>
        <x:v>1.084908522427069</x:v>
      </x:c>
      <x:c r="U553" s="36" t="n">
        <x:f>ABS(S553)</x:f>
        <x:v>1.0415894212342351</x:v>
      </x:c>
      <x:c r="V553" s="36" t="n">
        <x:f>(A553-AVERAGE($A$2:$A$650))^2</x:f>
        <x:v>1.1968157720423265</x:v>
      </x:c>
    </x:row>
    <x:row r="554">
      <x:c r="A554" s="36" t="str">
        <x:v>10</x:v>
      </x:c>
      <x:c r="B554" s="36" t="str">
        <x:v>9</x:v>
      </x:c>
      <x:c r="C554" s="36" t="str">
        <x:v>9</x:v>
      </x:c>
      <x:c r="D554" s="36" t="str">
        <x:v>2</x:v>
      </x:c>
      <x:c r="E554" s="36" t="str">
        <x:v>2</x:v>
      </x:c>
      <x:c r="F554" s="36" t="str">
        <x:v>2</x:v>
      </x:c>
      <x:c r="G554" s="36" t="str">
        <x:v>19</x:v>
      </x:c>
      <x:c r="H554" s="36" t="str">
        <x:v>1</x:v>
      </x:c>
      <x:c r="I554" s="36" t="str">
        <x:v>1</x:v>
      </x:c>
      <x:c r="J554" s="36" t="str">
        <x:v>MS</x:v>
      </x:c>
      <x:c r="K554" s="36" t="str">
        <x:v>M</x:v>
      </x:c>
      <x:c r="L554" s="36" t="str">
        <x:v>U</x:v>
      </x:c>
      <x:c r="M554" s="36" t="str">
        <x:v>no</x:v>
      </x:c>
      <x:c r="N554" s="36" t="n">
        <x:f>IF($J554="MS",1,0)</x:f>
        <x:v>1</x:v>
      </x:c>
      <x:c r="O554" s="36" t="n">
        <x:f>IF($K554="M",1,0)</x:f>
        <x:v>1</x:v>
      </x:c>
      <x:c r="P554" s="36" t="n">
        <x:f>IF($L554="U",1,0)</x:f>
        <x:v>1</x:v>
      </x:c>
      <x:c r="Q554" s="36" t="n">
        <x:f>IF($M554="yes",1,0)</x:f>
        <x:v>0</x:v>
      </x:c>
      <x:c r="R554" s="36" t="n">
        <x:f>'Coefficients'!$B$2+B554*'Coefficients'!$B$7+C554*'Coefficients'!$B$8+D554*'Coefficients'!$B$9+E554*'Coefficients'!$B$10+F554*'Coefficients'!$B$11+G554*'Coefficients'!$B$12+H554*'Coefficients'!$B$13+I554*'Coefficients'!$B$14+N554*'Coefficients'!$B$3+O554*'Coefficients'!$B$4+P554*'Coefficients'!$B$5+Q554*'Coefficients'!$B$6</x:f>
        <x:v>8.68645214583194</x:v>
      </x:c>
      <x:c r="S554" s="36" t="n">
        <x:f>A554-R554</x:f>
        <x:v>1.3135478541680605</x:v>
      </x:c>
      <x:c r="T554" s="36" t="n">
        <x:f>S554^2</x:f>
        <x:v>1.7254079651895164</x:v>
      </x:c>
      <x:c r="U554" s="36" t="n">
        <x:f>ABS(S554)</x:f>
        <x:v>1.3135478541680605</x:v>
      </x:c>
      <x:c r="V554" s="36" t="n">
        <x:f>(A554-AVERAGE($A$2:$A$650))^2</x:f>
        <x:v>3.6328712419961016</x:v>
      </x:c>
    </x:row>
    <x:row r="555">
      <x:c r="A555" s="36" t="str">
        <x:v>12</x:v>
      </x:c>
      <x:c r="B555" s="36" t="str">
        <x:v>11</x:v>
      </x:c>
      <x:c r="C555" s="36" t="str">
        <x:v>11</x:v>
      </x:c>
      <x:c r="D555" s="36" t="str">
        <x:v>1</x:v>
      </x:c>
      <x:c r="E555" s="36" t="str">
        <x:v>0</x:v>
      </x:c>
      <x:c r="F555" s="36" t="str">
        <x:v>4</x:v>
      </x:c>
      <x:c r="G555" s="36" t="str">
        <x:v>17</x:v>
      </x:c>
      <x:c r="H555" s="36" t="str">
        <x:v>1</x:v>
      </x:c>
      <x:c r="I555" s="36" t="str">
        <x:v>0</x:v>
      </x:c>
      <x:c r="J555" s="36" t="str">
        <x:v>MS</x:v>
      </x:c>
      <x:c r="K555" s="36" t="str">
        <x:v>M</x:v>
      </x:c>
      <x:c r="L555" s="36" t="str">
        <x:v>U</x:v>
      </x:c>
      <x:c r="M555" s="36" t="str">
        <x:v>yes</x:v>
      </x:c>
      <x:c r="N555" s="36" t="n">
        <x:f>IF($J555="MS",1,0)</x:f>
        <x:v>1</x:v>
      </x:c>
      <x:c r="O555" s="36" t="n">
        <x:f>IF($K555="M",1,0)</x:f>
        <x:v>1</x:v>
      </x:c>
      <x:c r="P555" s="36" t="n">
        <x:f>IF($L555="U",1,0)</x:f>
        <x:v>1</x:v>
      </x:c>
      <x:c r="Q555" s="36" t="n">
        <x:f>IF($M555="yes",1,0)</x:f>
        <x:v>1</x:v>
      </x:c>
      <x:c r="R555" s="36" t="n">
        <x:f>'Coefficients'!$B$2+B555*'Coefficients'!$B$7+C555*'Coefficients'!$B$8+D555*'Coefficients'!$B$9+E555*'Coefficients'!$B$10+F555*'Coefficients'!$B$11+G555*'Coefficients'!$B$12+H555*'Coefficients'!$B$13+I555*'Coefficients'!$B$14+N555*'Coefficients'!$B$3+O555*'Coefficients'!$B$4+P555*'Coefficients'!$B$5+Q555*'Coefficients'!$B$6</x:f>
        <x:v>11.228715870530529</x:v>
      </x:c>
      <x:c r="S555" s="36" t="n">
        <x:f>A555-R555</x:f>
        <x:v>0.7712841294694712</x:v>
      </x:c>
      <x:c r="T555" s="36" t="n">
        <x:f>S555^2</x:f>
        <x:v>0.59487920837148</x:v>
      </x:c>
      <x:c r="U555" s="36" t="n">
        <x:f>ABS(S555)</x:f>
        <x:v>0.7712841294694712</x:v>
      </x:c>
      <x:c r="V555" s="36" t="n">
        <x:f>(A555-AVERAGE($A$2:$A$650))^2</x:f>
        <x:v>0.008834262026918263</x:v>
      </x:c>
    </x:row>
    <x:row r="556">
      <x:c r="A556" s="36" t="str">
        <x:v>10</x:v>
      </x:c>
      <x:c r="B556" s="36" t="str">
        <x:v>10</x:v>
      </x:c>
      <x:c r="C556" s="36" t="str">
        <x:v>11</x:v>
      </x:c>
      <x:c r="D556" s="36" t="str">
        <x:v>1</x:v>
      </x:c>
      <x:c r="E556" s="36" t="str">
        <x:v>0</x:v>
      </x:c>
      <x:c r="F556" s="36" t="str">
        <x:v>3</x:v>
      </x:c>
      <x:c r="G556" s="36" t="str">
        <x:v>17</x:v>
      </x:c>
      <x:c r="H556" s="36" t="str">
        <x:v>1</x:v>
      </x:c>
      <x:c r="I556" s="36" t="str">
        <x:v>1</x:v>
      </x:c>
      <x:c r="J556" s="36" t="str">
        <x:v>MS</x:v>
      </x:c>
      <x:c r="K556" s="36" t="str">
        <x:v>F</x:v>
      </x:c>
      <x:c r="L556" s="36" t="str">
        <x:v>R</x:v>
      </x:c>
      <x:c r="M556" s="36" t="str">
        <x:v>no</x:v>
      </x:c>
      <x:c r="N556" s="36" t="n">
        <x:f>IF($J556="MS",1,0)</x:f>
        <x:v>1</x:v>
      </x:c>
      <x:c r="O556" s="36" t="n">
        <x:f>IF($K556="M",1,0)</x:f>
        <x:v>0</x:v>
      </x:c>
      <x:c r="P556" s="36" t="n">
        <x:f>IF($L556="U",1,0)</x:f>
        <x:v>0</x:v>
      </x:c>
      <x:c r="Q556" s="36" t="n">
        <x:f>IF($M556="yes",1,0)</x:f>
        <x:v>0</x:v>
      </x:c>
      <x:c r="R556" s="36" t="n">
        <x:f>'Coefficients'!$B$2+B556*'Coefficients'!$B$7+C556*'Coefficients'!$B$8+D556*'Coefficients'!$B$9+E556*'Coefficients'!$B$10+F556*'Coefficients'!$B$11+G556*'Coefficients'!$B$12+H556*'Coefficients'!$B$13+I556*'Coefficients'!$B$14+N556*'Coefficients'!$B$3+O556*'Coefficients'!$B$4+P556*'Coefficients'!$B$5+Q556*'Coefficients'!$B$6</x:f>
        <x:v>10.990400967599992</x:v>
      </x:c>
      <x:c r="S556" s="36" t="n">
        <x:f>A556-R556</x:f>
        <x:v>-0.9904009675999923</x:v>
      </x:c>
      <x:c r="T556" s="36" t="n">
        <x:f>S556^2</x:f>
        <x:v>0.980894076623001</x:v>
      </x:c>
      <x:c r="U556" s="36" t="n">
        <x:f>ABS(S556)</x:f>
        <x:v>0.9904009675999923</x:v>
      </x:c>
      <x:c r="V556" s="36" t="n">
        <x:f>(A556-AVERAGE($A$2:$A$650))^2</x:f>
        <x:v>3.6328712419961016</x:v>
      </x:c>
    </x:row>
    <x:row r="557">
      <x:c r="A557" s="36" t="str">
        <x:v>13</x:v>
      </x:c>
      <x:c r="B557" s="36" t="str">
        <x:v>13</x:v>
      </x:c>
      <x:c r="C557" s="36" t="str">
        <x:v>14</x:v>
      </x:c>
      <x:c r="D557" s="36" t="str">
        <x:v>3</x:v>
      </x:c>
      <x:c r="E557" s="36" t="str">
        <x:v>0</x:v>
      </x:c>
      <x:c r="F557" s="36" t="str">
        <x:v>5</x:v>
      </x:c>
      <x:c r="G557" s="36" t="str">
        <x:v>16</x:v>
      </x:c>
      <x:c r="H557" s="36" t="str">
        <x:v>1</x:v>
      </x:c>
      <x:c r="I557" s="36" t="str">
        <x:v>2</x:v>
      </x:c>
      <x:c r="J557" s="36" t="str">
        <x:v>MS</x:v>
      </x:c>
      <x:c r="K557" s="36" t="str">
        <x:v>F</x:v>
      </x:c>
      <x:c r="L557" s="36" t="str">
        <x:v>R</x:v>
      </x:c>
      <x:c r="M557" s="36" t="str">
        <x:v>yes</x:v>
      </x:c>
      <x:c r="N557" s="36" t="n">
        <x:f>IF($J557="MS",1,0)</x:f>
        <x:v>1</x:v>
      </x:c>
      <x:c r="O557" s="36" t="n">
        <x:f>IF($K557="M",1,0)</x:f>
        <x:v>0</x:v>
      </x:c>
      <x:c r="P557" s="36" t="n">
        <x:f>IF($L557="U",1,0)</x:f>
        <x:v>0</x:v>
      </x:c>
      <x:c r="Q557" s="36" t="n">
        <x:f>IF($M557="yes",1,0)</x:f>
        <x:v>1</x:v>
      </x:c>
      <x:c r="R557" s="36" t="n">
        <x:f>'Coefficients'!$B$2+B557*'Coefficients'!$B$7+C557*'Coefficients'!$B$8+D557*'Coefficients'!$B$9+E557*'Coefficients'!$B$10+F557*'Coefficients'!$B$11+G557*'Coefficients'!$B$12+H557*'Coefficients'!$B$13+I557*'Coefficients'!$B$14+N557*'Coefficients'!$B$3+O557*'Coefficients'!$B$4+P557*'Coefficients'!$B$5+Q557*'Coefficients'!$B$6</x:f>
        <x:v>14.347914806680546</x:v>
      </x:c>
      <x:c r="S557" s="36" t="n">
        <x:f>A557-R557</x:f>
        <x:v>-1.3479148066805458</x:v>
      </x:c>
      <x:c r="T557" s="36" t="n">
        <x:f>S557^2</x:f>
        <x:v>1.816874326068653</x:v>
      </x:c>
      <x:c r="U557" s="36" t="n">
        <x:f>ABS(S557)</x:f>
        <x:v>1.3479148066805458</x:v>
      </x:c>
      <x:c r="V557" s="36" t="n">
        <x:f>(A557-AVERAGE($A$2:$A$650))^2</x:f>
        <x:v>1.1968157720423265</x:v>
      </x:c>
    </x:row>
    <x:row r="558">
      <x:c r="A558" s="36" t="str">
        <x:v>11</x:v>
      </x:c>
      <x:c r="B558" s="36" t="str">
        <x:v>9</x:v>
      </x:c>
      <x:c r="C558" s="36" t="str">
        <x:v>10</x:v>
      </x:c>
      <x:c r="D558" s="36" t="str">
        <x:v>1</x:v>
      </x:c>
      <x:c r="E558" s="36" t="str">
        <x:v>0</x:v>
      </x:c>
      <x:c r="F558" s="36" t="str">
        <x:v>4</x:v>
      </x:c>
      <x:c r="G558" s="36" t="str">
        <x:v>16</x:v>
      </x:c>
      <x:c r="H558" s="36" t="str">
        <x:v>1</x:v>
      </x:c>
      <x:c r="I558" s="36" t="str">
        <x:v>2</x:v>
      </x:c>
      <x:c r="J558" s="36" t="str">
        <x:v>MS</x:v>
      </x:c>
      <x:c r="K558" s="36" t="str">
        <x:v>M</x:v>
      </x:c>
      <x:c r="L558" s="36" t="str">
        <x:v>R</x:v>
      </x:c>
      <x:c r="M558" s="36" t="str">
        <x:v>yes</x:v>
      </x:c>
      <x:c r="N558" s="36" t="n">
        <x:f>IF($J558="MS",1,0)</x:f>
        <x:v>1</x:v>
      </x:c>
      <x:c r="O558" s="36" t="n">
        <x:f>IF($K558="M",1,0)</x:f>
        <x:v>1</x:v>
      </x:c>
      <x:c r="P558" s="36" t="n">
        <x:f>IF($L558="U",1,0)</x:f>
        <x:v>0</x:v>
      </x:c>
      <x:c r="Q558" s="36" t="n">
        <x:f>IF($M558="yes",1,0)</x:f>
        <x:v>1</x:v>
      </x:c>
      <x:c r="R558" s="36" t="n">
        <x:f>'Coefficients'!$B$2+B558*'Coefficients'!$B$7+C558*'Coefficients'!$B$8+D558*'Coefficients'!$B$9+E558*'Coefficients'!$B$10+F558*'Coefficients'!$B$11+G558*'Coefficients'!$B$12+H558*'Coefficients'!$B$13+I558*'Coefficients'!$B$14+N558*'Coefficients'!$B$3+O558*'Coefficients'!$B$4+P558*'Coefficients'!$B$5+Q558*'Coefficients'!$B$6</x:f>
        <x:v>9.982466308992018</x:v>
      </x:c>
      <x:c r="S558" s="36" t="n">
        <x:f>A558-R558</x:f>
        <x:v>1.0175336910079817</x:v>
      </x:c>
      <x:c r="T558" s="36" t="n">
        <x:f>S558^2</x:f>
        <x:v>1.0353748123363269</x:v>
      </x:c>
      <x:c r="U558" s="36" t="n">
        <x:f>ABS(S558)</x:f>
        <x:v>1.0175336910079817</x:v>
      </x:c>
      <x:c r="V558" s="36" t="n">
        <x:f>(A558-AVERAGE($A$2:$A$650))^2</x:f>
        <x:v>0.82085275201151</x:v>
      </x:c>
    </x:row>
    <x:row r="559">
      <x:c r="A559" s="36" t="str">
        <x:v>10</x:v>
      </x:c>
      <x:c r="B559" s="36" t="str">
        <x:v>7</x:v>
      </x:c>
      <x:c r="C559" s="36" t="str">
        <x:v>9</x:v>
      </x:c>
      <x:c r="D559" s="36" t="str">
        <x:v>2</x:v>
      </x:c>
      <x:c r="E559" s="36" t="str">
        <x:v>3</x:v>
      </x:c>
      <x:c r="F559" s="36" t="str">
        <x:v>2</x:v>
      </x:c>
      <x:c r="G559" s="36" t="str">
        <x:v>17</x:v>
      </x:c>
      <x:c r="H559" s="36" t="str">
        <x:v>3</x:v>
      </x:c>
      <x:c r="I559" s="36" t="str">
        <x:v>1</x:v>
      </x:c>
      <x:c r="J559" s="36" t="str">
        <x:v>MS</x:v>
      </x:c>
      <x:c r="K559" s="36" t="str">
        <x:v>F</x:v>
      </x:c>
      <x:c r="L559" s="36" t="str">
        <x:v>R</x:v>
      </x:c>
      <x:c r="M559" s="36" t="str">
        <x:v>yes</x:v>
      </x:c>
      <x:c r="N559" s="36" t="n">
        <x:f>IF($J559="MS",1,0)</x:f>
        <x:v>1</x:v>
      </x:c>
      <x:c r="O559" s="36" t="n">
        <x:f>IF($K559="M",1,0)</x:f>
        <x:v>0</x:v>
      </x:c>
      <x:c r="P559" s="36" t="n">
        <x:f>IF($L559="U",1,0)</x:f>
        <x:v>0</x:v>
      </x:c>
      <x:c r="Q559" s="36" t="n">
        <x:f>IF($M559="yes",1,0)</x:f>
        <x:v>1</x:v>
      </x:c>
      <x:c r="R559" s="36" t="n">
        <x:f>'Coefficients'!$B$2+B559*'Coefficients'!$B$7+C559*'Coefficients'!$B$8+D559*'Coefficients'!$B$9+E559*'Coefficients'!$B$10+F559*'Coefficients'!$B$11+G559*'Coefficients'!$B$12+H559*'Coefficients'!$B$13+I559*'Coefficients'!$B$14+N559*'Coefficients'!$B$3+O559*'Coefficients'!$B$4+P559*'Coefficients'!$B$5+Q559*'Coefficients'!$B$6</x:f>
        <x:v>8.30484929279652</x:v>
      </x:c>
      <x:c r="S559" s="36" t="n">
        <x:f>A559-R559</x:f>
        <x:v>1.6951507072034797</x:v>
      </x:c>
      <x:c r="T559" s="36" t="n">
        <x:f>S559^2</x:f>
        <x:v>2.8735359201324573</x:v>
      </x:c>
      <x:c r="U559" s="36" t="n">
        <x:f>ABS(S559)</x:f>
        <x:v>1.6951507072034797</x:v>
      </x:c>
      <x:c r="V559" s="36" t="n">
        <x:f>(A559-AVERAGE($A$2:$A$650))^2</x:f>
        <x:v>3.6328712419961016</x:v>
      </x:c>
    </x:row>
    <x:row r="560">
      <x:c r="A560" s="36" t="str">
        <x:v>10</x:v>
      </x:c>
      <x:c r="B560" s="36" t="str">
        <x:v>8</x:v>
      </x:c>
      <x:c r="C560" s="36" t="str">
        <x:v>13</x:v>
      </x:c>
      <x:c r="D560" s="36" t="str">
        <x:v>1</x:v>
      </x:c>
      <x:c r="E560" s="36" t="str">
        <x:v>0</x:v>
      </x:c>
      <x:c r="F560" s="36" t="str">
        <x:v>0</x:v>
      </x:c>
      <x:c r="G560" s="36" t="str">
        <x:v>17</x:v>
      </x:c>
      <x:c r="H560" s="36" t="str">
        <x:v>2</x:v>
      </x:c>
      <x:c r="I560" s="36" t="str">
        <x:v>2</x:v>
      </x:c>
      <x:c r="J560" s="36" t="str">
        <x:v>MS</x:v>
      </x:c>
      <x:c r="K560" s="36" t="str">
        <x:v>M</x:v>
      </x:c>
      <x:c r="L560" s="36" t="str">
        <x:v>R</x:v>
      </x:c>
      <x:c r="M560" s="36" t="str">
        <x:v>no</x:v>
      </x:c>
      <x:c r="N560" s="36" t="n">
        <x:f>IF($J560="MS",1,0)</x:f>
        <x:v>1</x:v>
      </x:c>
      <x:c r="O560" s="36" t="n">
        <x:f>IF($K560="M",1,0)</x:f>
        <x:v>1</x:v>
      </x:c>
      <x:c r="P560" s="36" t="n">
        <x:f>IF($L560="U",1,0)</x:f>
        <x:v>0</x:v>
      </x:c>
      <x:c r="Q560" s="36" t="n">
        <x:f>IF($M560="yes",1,0)</x:f>
        <x:v>0</x:v>
      </x:c>
      <x:c r="R560" s="36" t="n">
        <x:f>'Coefficients'!$B$2+B560*'Coefficients'!$B$7+C560*'Coefficients'!$B$8+D560*'Coefficients'!$B$9+E560*'Coefficients'!$B$10+F560*'Coefficients'!$B$11+G560*'Coefficients'!$B$12+H560*'Coefficients'!$B$13+I560*'Coefficients'!$B$14+N560*'Coefficients'!$B$3+O560*'Coefficients'!$B$4+P560*'Coefficients'!$B$5+Q560*'Coefficients'!$B$6</x:f>
        <x:v>12.206521114361639</x:v>
      </x:c>
      <x:c r="S560" s="36" t="n">
        <x:f>A560-R560</x:f>
        <x:v>-2.206521114361639</x:v>
      </x:c>
      <x:c r="T560" s="36" t="n">
        <x:f>S560^2</x:f>
        <x:v>4.8687354281237285</x:v>
      </x:c>
      <x:c r="U560" s="36" t="n">
        <x:f>ABS(S560)</x:f>
        <x:v>2.206521114361639</x:v>
      </x:c>
      <x:c r="V560" s="36" t="n">
        <x:f>(A560-AVERAGE($A$2:$A$650))^2</x:f>
        <x:v>3.6328712419961016</x:v>
      </x:c>
    </x:row>
    <x:row r="561">
      <x:c r="A561" s="36" t="str">
        <x:v>13</x:v>
      </x:c>
      <x:c r="B561" s="36" t="str">
        <x:v>12</x:v>
      </x:c>
      <x:c r="C561" s="36" t="str">
        <x:v>12</x:v>
      </x:c>
      <x:c r="D561" s="36" t="str">
        <x:v>1</x:v>
      </x:c>
      <x:c r="E561" s="36" t="str">
        <x:v>1</x:v>
      </x:c>
      <x:c r="F561" s="36" t="str">
        <x:v>0</x:v>
      </x:c>
      <x:c r="G561" s="36" t="str">
        <x:v>18</x:v>
      </x:c>
      <x:c r="H561" s="36" t="str">
        <x:v>1</x:v>
      </x:c>
      <x:c r="I561" s="36" t="str">
        <x:v>0</x:v>
      </x:c>
      <x:c r="J561" s="36" t="str">
        <x:v>MS</x:v>
      </x:c>
      <x:c r="K561" s="36" t="str">
        <x:v>M</x:v>
      </x:c>
      <x:c r="L561" s="36" t="str">
        <x:v>R</x:v>
      </x:c>
      <x:c r="M561" s="36" t="str">
        <x:v>yes</x:v>
      </x:c>
      <x:c r="N561" s="36" t="n">
        <x:f>IF($J561="MS",1,0)</x:f>
        <x:v>1</x:v>
      </x:c>
      <x:c r="O561" s="36" t="n">
        <x:f>IF($K561="M",1,0)</x:f>
        <x:v>1</x:v>
      </x:c>
      <x:c r="P561" s="36" t="n">
        <x:f>IF($L561="U",1,0)</x:f>
        <x:v>0</x:v>
      </x:c>
      <x:c r="Q561" s="36" t="n">
        <x:f>IF($M561="yes",1,0)</x:f>
        <x:v>1</x:v>
      </x:c>
      <x:c r="R561" s="36" t="n">
        <x:f>'Coefficients'!$B$2+B561*'Coefficients'!$B$7+C561*'Coefficients'!$B$8+D561*'Coefficients'!$B$9+E561*'Coefficients'!$B$10+F561*'Coefficients'!$B$11+G561*'Coefficients'!$B$12+H561*'Coefficients'!$B$13+I561*'Coefficients'!$B$14+N561*'Coefficients'!$B$3+O561*'Coefficients'!$B$4+P561*'Coefficients'!$B$5+Q561*'Coefficients'!$B$6</x:f>
        <x:v>11.871992830141362</x:v>
      </x:c>
      <x:c r="S561" s="36" t="n">
        <x:f>A561-R561</x:f>
        <x:v>1.1280071698586376</x:v>
      </x:c>
      <x:c r="T561" s="36" t="n">
        <x:f>S561^2</x:f>
        <x:v>1.2724001752524932</x:v>
      </x:c>
      <x:c r="U561" s="36" t="n">
        <x:f>ABS(S561)</x:f>
        <x:v>1.1280071698586376</x:v>
      </x:c>
      <x:c r="V561" s="36" t="n">
        <x:f>(A561-AVERAGE($A$2:$A$650))^2</x:f>
        <x:v>1.1968157720423265</x:v>
      </x:c>
    </x:row>
    <x:row r="562">
      <x:c r="A562" s="36" t="str">
        <x:v>10</x:v>
      </x:c>
      <x:c r="B562" s="36" t="str">
        <x:v>10</x:v>
      </x:c>
      <x:c r="C562" s="36" t="str">
        <x:v>9</x:v>
      </x:c>
      <x:c r="D562" s="36" t="str">
        <x:v>1</x:v>
      </x:c>
      <x:c r="E562" s="36" t="str">
        <x:v>0</x:v>
      </x:c>
      <x:c r="F562" s="36" t="str">
        <x:v>0</x:v>
      </x:c>
      <x:c r="G562" s="36" t="str">
        <x:v>17</x:v>
      </x:c>
      <x:c r="H562" s="36" t="str">
        <x:v>1</x:v>
      </x:c>
      <x:c r="I562" s="36" t="str">
        <x:v>1</x:v>
      </x:c>
      <x:c r="J562" s="36" t="str">
        <x:v>MS</x:v>
      </x:c>
      <x:c r="K562" s="36" t="str">
        <x:v>M</x:v>
      </x:c>
      <x:c r="L562" s="36" t="str">
        <x:v>R</x:v>
      </x:c>
      <x:c r="M562" s="36" t="str">
        <x:v>yes</x:v>
      </x:c>
      <x:c r="N562" s="36" t="n">
        <x:f>IF($J562="MS",1,0)</x:f>
        <x:v>1</x:v>
      </x:c>
      <x:c r="O562" s="36" t="n">
        <x:f>IF($K562="M",1,0)</x:f>
        <x:v>1</x:v>
      </x:c>
      <x:c r="P562" s="36" t="n">
        <x:f>IF($L562="U",1,0)</x:f>
        <x:v>0</x:v>
      </x:c>
      <x:c r="Q562" s="36" t="n">
        <x:f>IF($M562="yes",1,0)</x:f>
        <x:v>1</x:v>
      </x:c>
      <x:c r="R562" s="36" t="n">
        <x:f>'Coefficients'!$B$2+B562*'Coefficients'!$B$7+C562*'Coefficients'!$B$8+D562*'Coefficients'!$B$9+E562*'Coefficients'!$B$10+F562*'Coefficients'!$B$11+G562*'Coefficients'!$B$12+H562*'Coefficients'!$B$13+I562*'Coefficients'!$B$14+N562*'Coefficients'!$B$3+O562*'Coefficients'!$B$4+P562*'Coefficients'!$B$5+Q562*'Coefficients'!$B$6</x:f>
        <x:v>9.175868442611998</x:v>
      </x:c>
      <x:c r="S562" s="36" t="n">
        <x:f>A562-R562</x:f>
        <x:v>0.8241315573880019</x:v>
      </x:c>
      <x:c r="T562" s="36" t="n">
        <x:f>S562^2</x:f>
        <x:v>0.6791928238827735</x:v>
      </x:c>
      <x:c r="U562" s="36" t="n">
        <x:f>ABS(S562)</x:f>
        <x:v>0.8241315573880019</x:v>
      </x:c>
      <x:c r="V562" s="36" t="n">
        <x:f>(A562-AVERAGE($A$2:$A$650))^2</x:f>
        <x:v>3.6328712419961016</x:v>
      </x:c>
    </x:row>
    <x:row r="563">
      <x:c r="A563" s="36" t="str">
        <x:v>10</x:v>
      </x:c>
      <x:c r="B563" s="36" t="str">
        <x:v>10</x:v>
      </x:c>
      <x:c r="C563" s="36" t="str">
        <x:v>9</x:v>
      </x:c>
      <x:c r="D563" s="36" t="str">
        <x:v>2</x:v>
      </x:c>
      <x:c r="E563" s="36" t="str">
        <x:v>0</x:v>
      </x:c>
      <x:c r="F563" s="36" t="str">
        <x:v>6</x:v>
      </x:c>
      <x:c r="G563" s="36" t="str">
        <x:v>18</x:v>
      </x:c>
      <x:c r="H563" s="36" t="str">
        <x:v>1</x:v>
      </x:c>
      <x:c r="I563" s="36" t="str">
        <x:v>1</x:v>
      </x:c>
      <x:c r="J563" s="36" t="str">
        <x:v>MS</x:v>
      </x:c>
      <x:c r="K563" s="36" t="str">
        <x:v>M</x:v>
      </x:c>
      <x:c r="L563" s="36" t="str">
        <x:v>U</x:v>
      </x:c>
      <x:c r="M563" s="36" t="str">
        <x:v>yes</x:v>
      </x:c>
      <x:c r="N563" s="36" t="n">
        <x:f>IF($J563="MS",1,0)</x:f>
        <x:v>1</x:v>
      </x:c>
      <x:c r="O563" s="36" t="n">
        <x:f>IF($K563="M",1,0)</x:f>
        <x:v>1</x:v>
      </x:c>
      <x:c r="P563" s="36" t="n">
        <x:f>IF($L563="U",1,0)</x:f>
        <x:v>1</x:v>
      </x:c>
      <x:c r="Q563" s="36" t="n">
        <x:f>IF($M563="yes",1,0)</x:f>
        <x:v>1</x:v>
      </x:c>
      <x:c r="R563" s="36" t="n">
        <x:f>'Coefficients'!$B$2+B563*'Coefficients'!$B$7+C563*'Coefficients'!$B$8+D563*'Coefficients'!$B$9+E563*'Coefficients'!$B$10+F563*'Coefficients'!$B$11+G563*'Coefficients'!$B$12+H563*'Coefficients'!$B$13+I563*'Coefficients'!$B$14+N563*'Coefficients'!$B$3+O563*'Coefficients'!$B$4+P563*'Coefficients'!$B$5+Q563*'Coefficients'!$B$6</x:f>
        <x:v>9.482012578296267</x:v>
      </x:c>
      <x:c r="S563" s="36" t="n">
        <x:f>A563-R563</x:f>
        <x:v>0.517987421703733</x:v>
      </x:c>
      <x:c r="T563" s="36" t="n">
        <x:f>S563^2</x:f>
        <x:v>0.26831096904328094</x:v>
      </x:c>
      <x:c r="U563" s="36" t="n">
        <x:f>ABS(S563)</x:f>
        <x:v>0.517987421703733</x:v>
      </x:c>
      <x:c r="V563" s="36" t="n">
        <x:f>(A563-AVERAGE($A$2:$A$650))^2</x:f>
        <x:v>3.6328712419961016</x:v>
      </x:c>
    </x:row>
    <x:row r="564">
      <x:c r="A564" s="36" t="str">
        <x:v>12</x:v>
      </x:c>
      <x:c r="B564" s="36" t="str">
        <x:v>11</x:v>
      </x:c>
      <x:c r="C564" s="36" t="str">
        <x:v>13</x:v>
      </x:c>
      <x:c r="D564" s="36" t="str">
        <x:v>2</x:v>
      </x:c>
      <x:c r="E564" s="36" t="str">
        <x:v>0</x:v>
      </x:c>
      <x:c r="F564" s="36" t="str">
        <x:v>0</x:v>
      </x:c>
      <x:c r="G564" s="36" t="str">
        <x:v>16</x:v>
      </x:c>
      <x:c r="H564" s="36" t="str">
        <x:v>2</x:v>
      </x:c>
      <x:c r="I564" s="36" t="str">
        <x:v>2</x:v>
      </x:c>
      <x:c r="J564" s="36" t="str">
        <x:v>MS</x:v>
      </x:c>
      <x:c r="K564" s="36" t="str">
        <x:v>F</x:v>
      </x:c>
      <x:c r="L564" s="36" t="str">
        <x:v>R</x:v>
      </x:c>
      <x:c r="M564" s="36" t="str">
        <x:v>yes</x:v>
      </x:c>
      <x:c r="N564" s="36" t="n">
        <x:f>IF($J564="MS",1,0)</x:f>
        <x:v>1</x:v>
      </x:c>
      <x:c r="O564" s="36" t="n">
        <x:f>IF($K564="M",1,0)</x:f>
        <x:v>0</x:v>
      </x:c>
      <x:c r="P564" s="36" t="n">
        <x:f>IF($L564="U",1,0)</x:f>
        <x:v>0</x:v>
      </x:c>
      <x:c r="Q564" s="36" t="n">
        <x:f>IF($M564="yes",1,0)</x:f>
        <x:v>1</x:v>
      </x:c>
      <x:c r="R564" s="36" t="n">
        <x:f>'Coefficients'!$B$2+B564*'Coefficients'!$B$7+C564*'Coefficients'!$B$8+D564*'Coefficients'!$B$9+E564*'Coefficients'!$B$10+F564*'Coefficients'!$B$11+G564*'Coefficients'!$B$12+H564*'Coefficients'!$B$13+I564*'Coefficients'!$B$14+N564*'Coefficients'!$B$3+O564*'Coefficients'!$B$4+P564*'Coefficients'!$B$5+Q564*'Coefficients'!$B$6</x:f>
        <x:v>13.003428875475441</x:v>
      </x:c>
      <x:c r="S564" s="36" t="n">
        <x:f>A564-R564</x:f>
        <x:v>-1.003428875475441</x:v>
      </x:c>
      <x:c r="T564" s="36" t="n">
        <x:f>S564^2</x:f>
        <x:v>1.0068695081379082</x:v>
      </x:c>
      <x:c r="U564" s="36" t="n">
        <x:f>ABS(S564)</x:f>
        <x:v>1.003428875475441</x:v>
      </x:c>
      <x:c r="V564" s="36" t="n">
        <x:f>(A564-AVERAGE($A$2:$A$650))^2</x:f>
        <x:v>0.008834262026918263</x:v>
      </x:c>
    </x:row>
    <x:row r="565">
      <x:c r="A565" s="36" t="str">
        <x:v>0</x:v>
      </x:c>
      <x:c r="B565" s="36" t="str">
        <x:v>7</x:v>
      </x:c>
      <x:c r="C565" s="36" t="str">
        <x:v>0</x:v>
      </x:c>
      <x:c r="D565" s="36" t="str">
        <x:v>1</x:v>
      </x:c>
      <x:c r="E565" s="36" t="str">
        <x:v>1</x:v>
      </x:c>
      <x:c r="F565" s="36" t="str">
        <x:v>0</x:v>
      </x:c>
      <x:c r="G565" s="36" t="str">
        <x:v>17</x:v>
      </x:c>
      <x:c r="H565" s="36" t="str">
        <x:v>2</x:v>
      </x:c>
      <x:c r="I565" s="36" t="str">
        <x:v>2</x:v>
      </x:c>
      <x:c r="J565" s="36" t="str">
        <x:v>MS</x:v>
      </x:c>
      <x:c r="K565" s="36" t="str">
        <x:v>M</x:v>
      </x:c>
      <x:c r="L565" s="36" t="str">
        <x:v>U</x:v>
      </x:c>
      <x:c r="M565" s="36" t="str">
        <x:v>yes</x:v>
      </x:c>
      <x:c r="N565" s="36" t="n">
        <x:f>IF($J565="MS",1,0)</x:f>
        <x:v>1</x:v>
      </x:c>
      <x:c r="O565" s="36" t="n">
        <x:f>IF($K565="M",1,0)</x:f>
        <x:v>1</x:v>
      </x:c>
      <x:c r="P565" s="36" t="n">
        <x:f>IF($L565="U",1,0)</x:f>
        <x:v>1</x:v>
      </x:c>
      <x:c r="Q565" s="36" t="n">
        <x:f>IF($M565="yes",1,0)</x:f>
        <x:v>1</x:v>
      </x:c>
      <x:c r="R565" s="36" t="n">
        <x:f>'Coefficients'!$B$2+B565*'Coefficients'!$B$7+C565*'Coefficients'!$B$8+D565*'Coefficients'!$B$9+E565*'Coefficients'!$B$10+F565*'Coefficients'!$B$11+G565*'Coefficients'!$B$12+H565*'Coefficients'!$B$13+I565*'Coefficients'!$B$14+N565*'Coefficients'!$B$3+O565*'Coefficients'!$B$4+P565*'Coefficients'!$B$5+Q565*'Coefficients'!$B$6</x:f>
        <x:v>0.7229877074080162</x:v>
      </x:c>
      <x:c r="S565" s="36" t="n">
        <x:f>A565-R565</x:f>
        <x:v>-0.7229877074080162</x:v>
      </x:c>
      <x:c r="T565" s="36" t="n">
        <x:f>S565^2</x:f>
        <x:v>0.5227112250630993</x:v>
      </x:c>
      <x:c r="U565" s="36" t="n">
        <x:f>ABS(S565)</x:f>
        <x:v>0.7229877074080162</x:v>
      </x:c>
      <x:c r="V565" s="36" t="n">
        <x:f>(A565-AVERAGE($A$2:$A$650))^2</x:f>
        <x:v>141.75305614184202</x:v>
      </x:c>
    </x:row>
    <x:row r="566">
      <x:c r="A566" s="36" t="str">
        <x:v>10</x:v>
      </x:c>
      <x:c r="B566" s="36" t="str">
        <x:v>11</x:v>
      </x:c>
      <x:c r="C566" s="36" t="str">
        <x:v>9</x:v>
      </x:c>
      <x:c r="D566" s="36" t="str">
        <x:v>1</x:v>
      </x:c>
      <x:c r="E566" s="36" t="str">
        <x:v>0</x:v>
      </x:c>
      <x:c r="F566" s="36" t="str">
        <x:v>2</x:v>
      </x:c>
      <x:c r="G566" s="36" t="str">
        <x:v>16</x:v>
      </x:c>
      <x:c r="H566" s="36" t="str">
        <x:v>3</x:v>
      </x:c>
      <x:c r="I566" s="36" t="str">
        <x:v>2</x:v>
      </x:c>
      <x:c r="J566" s="36" t="str">
        <x:v>MS</x:v>
      </x:c>
      <x:c r="K566" s="36" t="str">
        <x:v>M</x:v>
      </x:c>
      <x:c r="L566" s="36" t="str">
        <x:v>R</x:v>
      </x:c>
      <x:c r="M566" s="36" t="str">
        <x:v>yes</x:v>
      </x:c>
      <x:c r="N566" s="36" t="n">
        <x:f>IF($J566="MS",1,0)</x:f>
        <x:v>1</x:v>
      </x:c>
      <x:c r="O566" s="36" t="n">
        <x:f>IF($K566="M",1,0)</x:f>
        <x:v>1</x:v>
      </x:c>
      <x:c r="P566" s="36" t="n">
        <x:f>IF($L566="U",1,0)</x:f>
        <x:v>0</x:v>
      </x:c>
      <x:c r="Q566" s="36" t="n">
        <x:f>IF($M566="yes",1,0)</x:f>
        <x:v>1</x:v>
      </x:c>
      <x:c r="R566" s="36" t="n">
        <x:f>'Coefficients'!$B$2+B566*'Coefficients'!$B$7+C566*'Coefficients'!$B$8+D566*'Coefficients'!$B$9+E566*'Coefficients'!$B$10+F566*'Coefficients'!$B$11+G566*'Coefficients'!$B$12+H566*'Coefficients'!$B$13+I566*'Coefficients'!$B$14+N566*'Coefficients'!$B$3+O566*'Coefficients'!$B$4+P566*'Coefficients'!$B$5+Q566*'Coefficients'!$B$6</x:f>
        <x:v>9.22236452763464</x:v>
      </x:c>
      <x:c r="S566" s="36" t="n">
        <x:f>A566-R566</x:f>
        <x:v>0.7776354723653593</x:v>
      </x:c>
      <x:c r="T566" s="36" t="n">
        <x:f>S566^2</x:f>
        <x:v>0.6047169278808956</x:v>
      </x:c>
      <x:c r="U566" s="36" t="n">
        <x:f>ABS(S566)</x:f>
        <x:v>0.7776354723653593</x:v>
      </x:c>
      <x:c r="V566" s="36" t="n">
        <x:f>(A566-AVERAGE($A$2:$A$650))^2</x:f>
        <x:v>3.6328712419961016</x:v>
      </x:c>
    </x:row>
    <x:row r="567">
      <x:c r="A567" s="36" t="str">
        <x:v>9</x:v>
      </x:c>
      <x:c r="B567" s="36" t="str">
        <x:v>10</x:v>
      </x:c>
      <x:c r="C567" s="36" t="str">
        <x:v>10</x:v>
      </x:c>
      <x:c r="D567" s="36" t="str">
        <x:v>1</x:v>
      </x:c>
      <x:c r="E567" s="36" t="str">
        <x:v>0</x:v>
      </x:c>
      <x:c r="F567" s="36" t="str">
        <x:v>0</x:v>
      </x:c>
      <x:c r="G567" s="36" t="str">
        <x:v>16</x:v>
      </x:c>
      <x:c r="H567" s="36" t="str">
        <x:v>1</x:v>
      </x:c>
      <x:c r="I567" s="36" t="str">
        <x:v>1</x:v>
      </x:c>
      <x:c r="J567" s="36" t="str">
        <x:v>MS</x:v>
      </x:c>
      <x:c r="K567" s="36" t="str">
        <x:v>M</x:v>
      </x:c>
      <x:c r="L567" s="36" t="str">
        <x:v>R</x:v>
      </x:c>
      <x:c r="M567" s="36" t="str">
        <x:v>yes</x:v>
      </x:c>
      <x:c r="N567" s="36" t="n">
        <x:f>IF($J567="MS",1,0)</x:f>
        <x:v>1</x:v>
      </x:c>
      <x:c r="O567" s="36" t="n">
        <x:f>IF($K567="M",1,0)</x:f>
        <x:v>1</x:v>
      </x:c>
      <x:c r="P567" s="36" t="n">
        <x:f>IF($L567="U",1,0)</x:f>
        <x:v>0</x:v>
      </x:c>
      <x:c r="Q567" s="36" t="n">
        <x:f>IF($M567="yes",1,0)</x:f>
        <x:v>1</x:v>
      </x:c>
      <x:c r="R567" s="36" t="n">
        <x:f>'Coefficients'!$B$2+B567*'Coefficients'!$B$7+C567*'Coefficients'!$B$8+D567*'Coefficients'!$B$9+E567*'Coefficients'!$B$10+F567*'Coefficients'!$B$11+G567*'Coefficients'!$B$12+H567*'Coefficients'!$B$13+I567*'Coefficients'!$B$14+N567*'Coefficients'!$B$3+O567*'Coefficients'!$B$4+P567*'Coefficients'!$B$5+Q567*'Coefficients'!$B$6</x:f>
        <x:v>10.02398301797108</x:v>
      </x:c>
      <x:c r="S567" s="36" t="n">
        <x:f>A567-R567</x:f>
        <x:v>-1.02398301797108</x:v>
      </x:c>
      <x:c r="T567" s="36" t="n">
        <x:f>S567^2</x:f>
        <x:v>1.0485412210931613</x:v>
      </x:c>
      <x:c r="U567" s="36" t="n">
        <x:f>ABS(S567)</x:f>
        <x:v>1.02398301797108</x:v>
      </x:c>
      <x:c r="V567" s="36" t="n">
        <x:f>(A567-AVERAGE($A$2:$A$650))^2</x:f>
        <x:v>8.444889731980693</x:v>
      </x:c>
    </x:row>
    <x:row r="568">
      <x:c r="A568" s="36" t="str">
        <x:v>9</x:v>
      </x:c>
      <x:c r="B568" s="36" t="str">
        <x:v>9</x:v>
      </x:c>
      <x:c r="C568" s="36" t="str">
        <x:v>7</x:v>
      </x:c>
      <x:c r="D568" s="36" t="str">
        <x:v>1</x:v>
      </x:c>
      <x:c r="E568" s="36" t="str">
        <x:v>1</x:v>
      </x:c>
      <x:c r="F568" s="36" t="str">
        <x:v>2</x:v>
      </x:c>
      <x:c r="G568" s="36" t="str">
        <x:v>18</x:v>
      </x:c>
      <x:c r="H568" s="36" t="str">
        <x:v>1</x:v>
      </x:c>
      <x:c r="I568" s="36" t="str">
        <x:v>1</x:v>
      </x:c>
      <x:c r="J568" s="36" t="str">
        <x:v>MS</x:v>
      </x:c>
      <x:c r="K568" s="36" t="str">
        <x:v>M</x:v>
      </x:c>
      <x:c r="L568" s="36" t="str">
        <x:v>R</x:v>
      </x:c>
      <x:c r="M568" s="36" t="str">
        <x:v>no</x:v>
      </x:c>
      <x:c r="N568" s="36" t="n">
        <x:f>IF($J568="MS",1,0)</x:f>
        <x:v>1</x:v>
      </x:c>
      <x:c r="O568" s="36" t="n">
        <x:f>IF($K568="M",1,0)</x:f>
        <x:v>1</x:v>
      </x:c>
      <x:c r="P568" s="36" t="n">
        <x:f>IF($L568="U",1,0)</x:f>
        <x:v>0</x:v>
      </x:c>
      <x:c r="Q568" s="36" t="n">
        <x:f>IF($M568="yes",1,0)</x:f>
        <x:v>0</x:v>
      </x:c>
      <x:c r="R568" s="36" t="n">
        <x:f>'Coefficients'!$B$2+B568*'Coefficients'!$B$7+C568*'Coefficients'!$B$8+D568*'Coefficients'!$B$9+E568*'Coefficients'!$B$10+F568*'Coefficients'!$B$11+G568*'Coefficients'!$B$12+H568*'Coefficients'!$B$13+I568*'Coefficients'!$B$14+N568*'Coefficients'!$B$3+O568*'Coefficients'!$B$4+P568*'Coefficients'!$B$5+Q568*'Coefficients'!$B$6</x:f>
        <x:v>6.948783020959887</x:v>
      </x:c>
      <x:c r="S568" s="36" t="n">
        <x:f>A568-R568</x:f>
        <x:v>2.051216979040113</x:v>
      </x:c>
      <x:c r="T568" s="36" t="n">
        <x:f>S568^2</x:f>
        <x:v>4.207491095102448</x:v>
      </x:c>
      <x:c r="U568" s="36" t="n">
        <x:f>ABS(S568)</x:f>
        <x:v>2.051216979040113</x:v>
      </x:c>
      <x:c r="V568" s="36" t="n">
        <x:f>(A568-AVERAGE($A$2:$A$650))^2</x:f>
        <x:v>8.444889731980693</x:v>
      </x:c>
    </x:row>
    <x:row r="569">
      <x:c r="A569" s="36" t="str">
        <x:v>0</x:v>
      </x:c>
      <x:c r="B569" s="36" t="str">
        <x:v>4</x:v>
      </x:c>
      <x:c r="C569" s="36" t="str">
        <x:v>0</x:v>
      </x:c>
      <x:c r="D569" s="36" t="str">
        <x:v>1</x:v>
      </x:c>
      <x:c r="E569" s="36" t="str">
        <x:v>1</x:v>
      </x:c>
      <x:c r="F569" s="36" t="str">
        <x:v>0</x:v>
      </x:c>
      <x:c r="G569" s="36" t="str">
        <x:v>18</x:v>
      </x:c>
      <x:c r="H569" s="36" t="str">
        <x:v>3</x:v>
      </x:c>
      <x:c r="I569" s="36" t="str">
        <x:v>2</x:v>
      </x:c>
      <x:c r="J569" s="36" t="str">
        <x:v>MS</x:v>
      </x:c>
      <x:c r="K569" s="36" t="str">
        <x:v>M</x:v>
      </x:c>
      <x:c r="L569" s="36" t="str">
        <x:v>R</x:v>
      </x:c>
      <x:c r="M569" s="36" t="str">
        <x:v>no</x:v>
      </x:c>
      <x:c r="N569" s="36" t="n">
        <x:f>IF($J569="MS",1,0)</x:f>
        <x:v>1</x:v>
      </x:c>
      <x:c r="O569" s="36" t="n">
        <x:f>IF($K569="M",1,0)</x:f>
        <x:v>1</x:v>
      </x:c>
      <x:c r="P569" s="36" t="n">
        <x:f>IF($L569="U",1,0)</x:f>
        <x:v>0</x:v>
      </x:c>
      <x:c r="Q569" s="36" t="n">
        <x:f>IF($M569="yes",1,0)</x:f>
        <x:v>0</x:v>
      </x:c>
      <x:c r="R569" s="36" t="n">
        <x:f>'Coefficients'!$B$2+B569*'Coefficients'!$B$7+C569*'Coefficients'!$B$8+D569*'Coefficients'!$B$9+E569*'Coefficients'!$B$10+F569*'Coefficients'!$B$11+G569*'Coefficients'!$B$12+H569*'Coefficients'!$B$13+I569*'Coefficients'!$B$14+N569*'Coefficients'!$B$3+O569*'Coefficients'!$B$4+P569*'Coefficients'!$B$5+Q569*'Coefficients'!$B$6</x:f>
        <x:v>0.01193341143570309</x:v>
      </x:c>
      <x:c r="S569" s="36" t="n">
        <x:f>A569-R569</x:f>
        <x:v>-0.01193341143570309</x:v>
      </x:c>
      <x:c r="T569" s="36" t="n">
        <x:f>S569^2</x:f>
        <x:v>0.00014240630849376927</x:v>
      </x:c>
      <x:c r="U569" s="36" t="n">
        <x:f>ABS(S569)</x:f>
        <x:v>0.01193341143570309</x:v>
      </x:c>
      <x:c r="V569" s="36" t="n">
        <x:f>(A569-AVERAGE($A$2:$A$650))^2</x:f>
        <x:v>141.75305614184202</x:v>
      </x:c>
    </x:row>
    <x:row r="570">
      <x:c r="A570" s="36" t="str">
        <x:v>9</x:v>
      </x:c>
      <x:c r="B570" s="36" t="str">
        <x:v>6</x:v>
      </x:c>
      <x:c r="C570" s="36" t="str">
        <x:v>11</x:v>
      </x:c>
      <x:c r="D570" s="36" t="str">
        <x:v>1</x:v>
      </x:c>
      <x:c r="E570" s="36" t="str">
        <x:v>3</x:v>
      </x:c>
      <x:c r="F570" s="36" t="str">
        <x:v>4</x:v>
      </x:c>
      <x:c r="G570" s="36" t="str">
        <x:v>19</x:v>
      </x:c>
      <x:c r="H570" s="36" t="str">
        <x:v>3</x:v>
      </x:c>
      <x:c r="I570" s="36" t="str">
        <x:v>2</x:v>
      </x:c>
      <x:c r="J570" s="36" t="str">
        <x:v>MS</x:v>
      </x:c>
      <x:c r="K570" s="36" t="str">
        <x:v>M</x:v>
      </x:c>
      <x:c r="L570" s="36" t="str">
        <x:v>U</x:v>
      </x:c>
      <x:c r="M570" s="36" t="str">
        <x:v>yes</x:v>
      </x:c>
      <x:c r="N570" s="36" t="n">
        <x:f>IF($J570="MS",1,0)</x:f>
        <x:v>1</x:v>
      </x:c>
      <x:c r="O570" s="36" t="n">
        <x:f>IF($K570="M",1,0)</x:f>
        <x:v>1</x:v>
      </x:c>
      <x:c r="P570" s="36" t="n">
        <x:f>IF($L570="U",1,0)</x:f>
        <x:v>1</x:v>
      </x:c>
      <x:c r="Q570" s="36" t="n">
        <x:f>IF($M570="yes",1,0)</x:f>
        <x:v>1</x:v>
      </x:c>
      <x:c r="R570" s="36" t="n">
        <x:f>'Coefficients'!$B$2+B570*'Coefficients'!$B$7+C570*'Coefficients'!$B$8+D570*'Coefficients'!$B$9+E570*'Coefficients'!$B$10+F570*'Coefficients'!$B$11+G570*'Coefficients'!$B$12+H570*'Coefficients'!$B$13+I570*'Coefficients'!$B$14+N570*'Coefficients'!$B$3+O570*'Coefficients'!$B$4+P570*'Coefficients'!$B$5+Q570*'Coefficients'!$B$6</x:f>
        <x:v>9.90801811805954</x:v>
      </x:c>
      <x:c r="S570" s="36" t="n">
        <x:f>A570-R570</x:f>
        <x:v>-0.9080181180595392</x:v>
      </x:c>
      <x:c r="T570" s="36" t="n">
        <x:f>S570^2</x:f>
        <x:v>0.8244969027243874</x:v>
      </x:c>
      <x:c r="U570" s="36" t="n">
        <x:f>ABS(S570)</x:f>
        <x:v>0.9080181180595392</x:v>
      </x:c>
      <x:c r="V570" s="36" t="n">
        <x:f>(A570-AVERAGE($A$2:$A$650))^2</x:f>
        <x:v>8.444889731980693</x:v>
      </x:c>
    </x:row>
    <x:row r="571">
      <x:c r="A571" s="36" t="str">
        <x:v>8</x:v>
      </x:c>
      <x:c r="B571" s="36" t="str">
        <x:v>4</x:v>
      </x:c>
      <x:c r="C571" s="36" t="str">
        <x:v>8</x:v>
      </x:c>
      <x:c r="D571" s="36" t="str">
        <x:v>2</x:v>
      </x:c>
      <x:c r="E571" s="36" t="str">
        <x:v>2</x:v>
      </x:c>
      <x:c r="F571" s="36" t="str">
        <x:v>9</x:v>
      </x:c>
      <x:c r="G571" s="36" t="str">
        <x:v>18</x:v>
      </x:c>
      <x:c r="H571" s="36" t="str">
        <x:v>3</x:v>
      </x:c>
      <x:c r="I571" s="36" t="str">
        <x:v>3</x:v>
      </x:c>
      <x:c r="J571" s="36" t="str">
        <x:v>MS</x:v>
      </x:c>
      <x:c r="K571" s="36" t="str">
        <x:v>M</x:v>
      </x:c>
      <x:c r="L571" s="36" t="str">
        <x:v>U</x:v>
      </x:c>
      <x:c r="M571" s="36" t="str">
        <x:v>no</x:v>
      </x:c>
      <x:c r="N571" s="36" t="n">
        <x:f>IF($J571="MS",1,0)</x:f>
        <x:v>1</x:v>
      </x:c>
      <x:c r="O571" s="36" t="n">
        <x:f>IF($K571="M",1,0)</x:f>
        <x:v>1</x:v>
      </x:c>
      <x:c r="P571" s="36" t="n">
        <x:f>IF($L571="U",1,0)</x:f>
        <x:v>1</x:v>
      </x:c>
      <x:c r="Q571" s="36" t="n">
        <x:f>IF($M571="yes",1,0)</x:f>
        <x:v>0</x:v>
      </x:c>
      <x:c r="R571" s="36" t="n">
        <x:f>'Coefficients'!$B$2+B571*'Coefficients'!$B$7+C571*'Coefficients'!$B$8+D571*'Coefficients'!$B$9+E571*'Coefficients'!$B$10+F571*'Coefficients'!$B$11+G571*'Coefficients'!$B$12+H571*'Coefficients'!$B$13+I571*'Coefficients'!$B$14+N571*'Coefficients'!$B$3+O571*'Coefficients'!$B$4+P571*'Coefficients'!$B$5+Q571*'Coefficients'!$B$6</x:f>
        <x:v>7.174094624104409</x:v>
      </x:c>
      <x:c r="S571" s="36" t="n">
        <x:f>A571-R571</x:f>
        <x:v>0.8259053758955908</x:v>
      </x:c>
      <x:c r="T571" s="36" t="n">
        <x:f>S571^2</x:f>
        <x:v>0.6821196899332371</x:v>
      </x:c>
      <x:c r="U571" s="36" t="n">
        <x:f>ABS(S571)</x:f>
        <x:v>0.8259053758955908</x:v>
      </x:c>
      <x:c r="V571" s="36" t="n">
        <x:f>(A571-AVERAGE($A$2:$A$650))^2</x:f>
        <x:v>15.256908221965285</x:v>
      </x:c>
    </x:row>
    <x:row r="572">
      <x:c r="A572" s="36" t="str">
        <x:v>8</x:v>
      </x:c>
      <x:c r="B572" s="36" t="str">
        <x:v>7</x:v>
      </x:c>
      <x:c r="C572" s="36" t="str">
        <x:v>8</x:v>
      </x:c>
      <x:c r="D572" s="36" t="str">
        <x:v>1</x:v>
      </x:c>
      <x:c r="E572" s="36" t="str">
        <x:v>0</x:v>
      </x:c>
      <x:c r="F572" s="36" t="str">
        <x:v>6</x:v>
      </x:c>
      <x:c r="G572" s="36" t="str">
        <x:v>16</x:v>
      </x:c>
      <x:c r="H572" s="36" t="str">
        <x:v>2</x:v>
      </x:c>
      <x:c r="I572" s="36" t="str">
        <x:v>2</x:v>
      </x:c>
      <x:c r="J572" s="36" t="str">
        <x:v>MS</x:v>
      </x:c>
      <x:c r="K572" s="36" t="str">
        <x:v>M</x:v>
      </x:c>
      <x:c r="L572" s="36" t="str">
        <x:v>R</x:v>
      </x:c>
      <x:c r="M572" s="36" t="str">
        <x:v>yes</x:v>
      </x:c>
      <x:c r="N572" s="36" t="n">
        <x:f>IF($J572="MS",1,0)</x:f>
        <x:v>1</x:v>
      </x:c>
      <x:c r="O572" s="36" t="n">
        <x:f>IF($K572="M",1,0)</x:f>
        <x:v>1</x:v>
      </x:c>
      <x:c r="P572" s="36" t="n">
        <x:f>IF($L572="U",1,0)</x:f>
        <x:v>0</x:v>
      </x:c>
      <x:c r="Q572" s="36" t="n">
        <x:f>IF($M572="yes",1,0)</x:f>
        <x:v>1</x:v>
      </x:c>
      <x:c r="R572" s="36" t="n">
        <x:f>'Coefficients'!$B$2+B572*'Coefficients'!$B$7+C572*'Coefficients'!$B$8+D572*'Coefficients'!$B$9+E572*'Coefficients'!$B$10+F572*'Coefficients'!$B$11+G572*'Coefficients'!$B$12+H572*'Coefficients'!$B$13+I572*'Coefficients'!$B$14+N572*'Coefficients'!$B$3+O572*'Coefficients'!$B$4+P572*'Coefficients'!$B$5+Q572*'Coefficients'!$B$6</x:f>
        <x:v>7.94434817294786</x:v>
      </x:c>
      <x:c r="S572" s="36" t="n">
        <x:f>A572-R572</x:f>
        <x:v>0.05565182705213978</x:v>
      </x:c>
      <x:c r="T572" s="36" t="n">
        <x:f>S572^2</x:f>
        <x:v>0.003097125854241277</x:v>
      </x:c>
      <x:c r="U572" s="36" t="n">
        <x:f>ABS(S572)</x:f>
        <x:v>0.05565182705213978</x:v>
      </x:c>
      <x:c r="V572" s="36" t="n">
        <x:f>(A572-AVERAGE($A$2:$A$650))^2</x:f>
        <x:v>15.256908221965285</x:v>
      </x:c>
    </x:row>
    <x:row r="573">
      <x:c r="A573" s="36" t="str">
        <x:v>9</x:v>
      </x:c>
      <x:c r="B573" s="36" t="str">
        <x:v>8</x:v>
      </x:c>
      <x:c r="C573" s="36" t="str">
        <x:v>9</x:v>
      </x:c>
      <x:c r="D573" s="36" t="str">
        <x:v>1</x:v>
      </x:c>
      <x:c r="E573" s="36" t="str">
        <x:v>3</x:v>
      </x:c>
      <x:c r="F573" s="36" t="str">
        <x:v>4</x:v>
      </x:c>
      <x:c r="G573" s="36" t="str">
        <x:v>19</x:v>
      </x:c>
      <x:c r="H573" s="36" t="str">
        <x:v>2</x:v>
      </x:c>
      <x:c r="I573" s="36" t="str">
        <x:v>1</x:v>
      </x:c>
      <x:c r="J573" s="36" t="str">
        <x:v>MS</x:v>
      </x:c>
      <x:c r="K573" s="36" t="str">
        <x:v>M</x:v>
      </x:c>
      <x:c r="L573" s="36" t="str">
        <x:v>U</x:v>
      </x:c>
      <x:c r="M573" s="36" t="str">
        <x:v>no</x:v>
      </x:c>
      <x:c r="N573" s="36" t="n">
        <x:f>IF($J573="MS",1,0)</x:f>
        <x:v>1</x:v>
      </x:c>
      <x:c r="O573" s="36" t="n">
        <x:f>IF($K573="M",1,0)</x:f>
        <x:v>1</x:v>
      </x:c>
      <x:c r="P573" s="36" t="n">
        <x:f>IF($L573="U",1,0)</x:f>
        <x:v>1</x:v>
      </x:c>
      <x:c r="Q573" s="36" t="n">
        <x:f>IF($M573="yes",1,0)</x:f>
        <x:v>0</x:v>
      </x:c>
      <x:c r="R573" s="36" t="n">
        <x:f>'Coefficients'!$B$2+B573*'Coefficients'!$B$7+C573*'Coefficients'!$B$8+D573*'Coefficients'!$B$9+E573*'Coefficients'!$B$10+F573*'Coefficients'!$B$11+G573*'Coefficients'!$B$12+H573*'Coefficients'!$B$13+I573*'Coefficients'!$B$14+N573*'Coefficients'!$B$3+O573*'Coefficients'!$B$4+P573*'Coefficients'!$B$5+Q573*'Coefficients'!$B$6</x:f>
        <x:v>8.261671555606279</x:v>
      </x:c>
      <x:c r="S573" s="36" t="n">
        <x:f>A573-R573</x:f>
        <x:v>0.738328444393721</x:v>
      </x:c>
      <x:c r="T573" s="36" t="n">
        <x:f>S573^2</x:f>
        <x:v>0.545128891800852</x:v>
      </x:c>
      <x:c r="U573" s="36" t="n">
        <x:f>ABS(S573)</x:f>
        <x:v>0.738328444393721</x:v>
      </x:c>
      <x:c r="V573" s="36" t="n">
        <x:f>(A573-AVERAGE($A$2:$A$650))^2</x:f>
        <x:v>8.444889731980693</x:v>
      </x:c>
    </x:row>
    <x:row r="574">
      <x:c r="A574" s="36" t="str">
        <x:v>7</x:v>
      </x:c>
      <x:c r="B574" s="36" t="str">
        <x:v>5</x:v>
      </x:c>
      <x:c r="C574" s="36" t="str">
        <x:v>5</x:v>
      </x:c>
      <x:c r="D574" s="36" t="str">
        <x:v>2</x:v>
      </x:c>
      <x:c r="E574" s="36" t="str">
        <x:v>2</x:v>
      </x:c>
      <x:c r="F574" s="36" t="str">
        <x:v>8</x:v>
      </x:c>
      <x:c r="G574" s="36" t="str">
        <x:v>16</x:v>
      </x:c>
      <x:c r="H574" s="36" t="str">
        <x:v>3</x:v>
      </x:c>
      <x:c r="I574" s="36" t="str">
        <x:v>2</x:v>
      </x:c>
      <x:c r="J574" s="36" t="str">
        <x:v>MS</x:v>
      </x:c>
      <x:c r="K574" s="36" t="str">
        <x:v>F</x:v>
      </x:c>
      <x:c r="L574" s="36" t="str">
        <x:v>U</x:v>
      </x:c>
      <x:c r="M574" s="36" t="str">
        <x:v>yes</x:v>
      </x:c>
      <x:c r="N574" s="36" t="n">
        <x:f>IF($J574="MS",1,0)</x:f>
        <x:v>1</x:v>
      </x:c>
      <x:c r="O574" s="36" t="n">
        <x:f>IF($K574="M",1,0)</x:f>
        <x:v>0</x:v>
      </x:c>
      <x:c r="P574" s="36" t="n">
        <x:f>IF($L574="U",1,0)</x:f>
        <x:v>1</x:v>
      </x:c>
      <x:c r="Q574" s="36" t="n">
        <x:f>IF($M574="yes",1,0)</x:f>
        <x:v>1</x:v>
      </x:c>
      <x:c r="R574" s="36" t="n">
        <x:f>'Coefficients'!$B$2+B574*'Coefficients'!$B$7+C574*'Coefficients'!$B$8+D574*'Coefficients'!$B$9+E574*'Coefficients'!$B$10+F574*'Coefficients'!$B$11+G574*'Coefficients'!$B$12+H574*'Coefficients'!$B$13+I574*'Coefficients'!$B$14+N574*'Coefficients'!$B$3+O574*'Coefficients'!$B$4+P574*'Coefficients'!$B$5+Q574*'Coefficients'!$B$6</x:f>
        <x:v>4.94623882068943</x:v>
      </x:c>
      <x:c r="S574" s="36" t="n">
        <x:f>A574-R574</x:f>
        <x:v>2.0537611793105697</x:v>
      </x:c>
      <x:c r="T574" s="36" t="n">
        <x:f>S574^2</x:f>
        <x:v>4.2179349816431415</x:v>
      </x:c>
      <x:c r="U574" s="36" t="n">
        <x:f>ABS(S574)</x:f>
        <x:v>2.0537611793105697</x:v>
      </x:c>
      <x:c r="V574" s="36" t="n">
        <x:f>(A574-AVERAGE($A$2:$A$650))^2</x:f>
        <x:v>24.068926711949878</x:v>
      </x:c>
    </x:row>
    <x:row r="575">
      <x:c r="A575" s="36" t="str">
        <x:v>10</x:v>
      </x:c>
      <x:c r="B575" s="36" t="str">
        <x:v>7</x:v>
      </x:c>
      <x:c r="C575" s="36" t="str">
        <x:v>9</x:v>
      </x:c>
      <x:c r="D575" s="36" t="str">
        <x:v>1</x:v>
      </x:c>
      <x:c r="E575" s="36" t="str">
        <x:v>0</x:v>
      </x:c>
      <x:c r="F575" s="36" t="str">
        <x:v>9</x:v>
      </x:c>
      <x:c r="G575" s="36" t="str">
        <x:v>17</x:v>
      </x:c>
      <x:c r="H575" s="36" t="str">
        <x:v>1</x:v>
      </x:c>
      <x:c r="I575" s="36" t="str">
        <x:v>1</x:v>
      </x:c>
      <x:c r="J575" s="36" t="str">
        <x:v>MS</x:v>
      </x:c>
      <x:c r="K575" s="36" t="str">
        <x:v>F</x:v>
      </x:c>
      <x:c r="L575" s="36" t="str">
        <x:v>U</x:v>
      </x:c>
      <x:c r="M575" s="36" t="str">
        <x:v>yes</x:v>
      </x:c>
      <x:c r="N575" s="36" t="n">
        <x:f>IF($J575="MS",1,0)</x:f>
        <x:v>1</x:v>
      </x:c>
      <x:c r="O575" s="36" t="n">
        <x:f>IF($K575="M",1,0)</x:f>
        <x:v>0</x:v>
      </x:c>
      <x:c r="P575" s="36" t="n">
        <x:f>IF($L575="U",1,0)</x:f>
        <x:v>1</x:v>
      </x:c>
      <x:c r="Q575" s="36" t="n">
        <x:f>IF($M575="yes",1,0)</x:f>
        <x:v>1</x:v>
      </x:c>
      <x:c r="R575" s="36" t="n">
        <x:f>'Coefficients'!$B$2+B575*'Coefficients'!$B$7+C575*'Coefficients'!$B$8+D575*'Coefficients'!$B$9+E575*'Coefficients'!$B$10+F575*'Coefficients'!$B$11+G575*'Coefficients'!$B$12+H575*'Coefficients'!$B$13+I575*'Coefficients'!$B$14+N575*'Coefficients'!$B$3+O575*'Coefficients'!$B$4+P575*'Coefficients'!$B$5+Q575*'Coefficients'!$B$6</x:f>
        <x:v>9.241963072297398</x:v>
      </x:c>
      <x:c r="S575" s="36" t="n">
        <x:f>A575-R575</x:f>
        <x:v>0.7580369277026016</x:v>
      </x:c>
      <x:c r="T575" s="36" t="n">
        <x:f>S575^2</x:f>
        <x:v>0.5746199837607991</x:v>
      </x:c>
      <x:c r="U575" s="36" t="n">
        <x:f>ABS(S575)</x:f>
        <x:v>0.7580369277026016</x:v>
      </x:c>
      <x:c r="V575" s="36" t="n">
        <x:f>(A575-AVERAGE($A$2:$A$650))^2</x:f>
        <x:v>3.6328712419961016</x:v>
      </x:c>
    </x:row>
    <x:row r="576">
      <x:c r="A576" s="36" t="str">
        <x:v>10</x:v>
      </x:c>
      <x:c r="B576" s="36" t="str">
        <x:v>8</x:v>
      </x:c>
      <x:c r="C576" s="36" t="str">
        <x:v>11</x:v>
      </x:c>
      <x:c r="D576" s="36" t="str">
        <x:v>1</x:v>
      </x:c>
      <x:c r="E576" s="36" t="str">
        <x:v>1</x:v>
      </x:c>
      <x:c r="F576" s="36" t="str">
        <x:v>12</x:v>
      </x:c>
      <x:c r="G576" s="36" t="str">
        <x:v>20</x:v>
      </x:c>
      <x:c r="H576" s="36" t="str">
        <x:v>1</x:v>
      </x:c>
      <x:c r="I576" s="36" t="str">
        <x:v>1</x:v>
      </x:c>
      <x:c r="J576" s="36" t="str">
        <x:v>MS</x:v>
      </x:c>
      <x:c r="K576" s="36" t="str">
        <x:v>M</x:v>
      </x:c>
      <x:c r="L576" s="36" t="str">
        <x:v>R</x:v>
      </x:c>
      <x:c r="M576" s="36" t="str">
        <x:v>no</x:v>
      </x:c>
      <x:c r="N576" s="36" t="n">
        <x:f>IF($J576="MS",1,0)</x:f>
        <x:v>1</x:v>
      </x:c>
      <x:c r="O576" s="36" t="n">
        <x:f>IF($K576="M",1,0)</x:f>
        <x:v>1</x:v>
      </x:c>
      <x:c r="P576" s="36" t="n">
        <x:f>IF($L576="U",1,0)</x:f>
        <x:v>0</x:v>
      </x:c>
      <x:c r="Q576" s="36" t="n">
        <x:f>IF($M576="yes",1,0)</x:f>
        <x:v>0</x:v>
      </x:c>
      <x:c r="R576" s="36" t="n">
        <x:f>'Coefficients'!$B$2+B576*'Coefficients'!$B$7+C576*'Coefficients'!$B$8+D576*'Coefficients'!$B$9+E576*'Coefficients'!$B$10+F576*'Coefficients'!$B$11+G576*'Coefficients'!$B$12+H576*'Coefficients'!$B$13+I576*'Coefficients'!$B$14+N576*'Coefficients'!$B$3+O576*'Coefficients'!$B$4+P576*'Coefficients'!$B$5+Q576*'Coefficients'!$B$6</x:f>
        <x:v>10.57788109395526</x:v>
      </x:c>
      <x:c r="S576" s="36" t="n">
        <x:f>A576-R576</x:f>
        <x:v>-0.5778810939552592</x:v>
      </x:c>
      <x:c r="T576" s="36" t="n">
        <x:f>S576^2</x:f>
        <x:v>0.33394655875092716</x:v>
      </x:c>
      <x:c r="U576" s="36" t="n">
        <x:f>ABS(S576)</x:f>
        <x:v>0.5778810939552592</x:v>
      </x:c>
      <x:c r="V576" s="36" t="n">
        <x:f>(A576-AVERAGE($A$2:$A$650))^2</x:f>
        <x:v>3.6328712419961016</x:v>
      </x:c>
    </x:row>
    <x:row r="577">
      <x:c r="A577" s="36" t="str">
        <x:v>10</x:v>
      </x:c>
      <x:c r="B577" s="36" t="str">
        <x:v>10</x:v>
      </x:c>
      <x:c r="C577" s="36" t="str">
        <x:v>11</x:v>
      </x:c>
      <x:c r="D577" s="36" t="str">
        <x:v>1</x:v>
      </x:c>
      <x:c r="E577" s="36" t="str">
        <x:v>0</x:v>
      </x:c>
      <x:c r="F577" s="36" t="str">
        <x:v>8</x:v>
      </x:c>
      <x:c r="G577" s="36" t="str">
        <x:v>18</x:v>
      </x:c>
      <x:c r="H577" s="36" t="str">
        <x:v>4</x:v>
      </x:c>
      <x:c r="I577" s="36" t="str">
        <x:v>3</x:v>
      </x:c>
      <x:c r="J577" s="36" t="str">
        <x:v>MS</x:v>
      </x:c>
      <x:c r="K577" s="36" t="str">
        <x:v>F</x:v>
      </x:c>
      <x:c r="L577" s="36" t="str">
        <x:v>R</x:v>
      </x:c>
      <x:c r="M577" s="36" t="str">
        <x:v>yes</x:v>
      </x:c>
      <x:c r="N577" s="36" t="n">
        <x:f>IF($J577="MS",1,0)</x:f>
        <x:v>1</x:v>
      </x:c>
      <x:c r="O577" s="36" t="n">
        <x:f>IF($K577="M",1,0)</x:f>
        <x:v>0</x:v>
      </x:c>
      <x:c r="P577" s="36" t="n">
        <x:f>IF($L577="U",1,0)</x:f>
        <x:v>0</x:v>
      </x:c>
      <x:c r="Q577" s="36" t="n">
        <x:f>IF($M577="yes",1,0)</x:f>
        <x:v>1</x:v>
      </x:c>
      <x:c r="R577" s="36" t="n">
        <x:f>'Coefficients'!$B$2+B577*'Coefficients'!$B$7+C577*'Coefficients'!$B$8+D577*'Coefficients'!$B$9+E577*'Coefficients'!$B$10+F577*'Coefficients'!$B$11+G577*'Coefficients'!$B$12+H577*'Coefficients'!$B$13+I577*'Coefficients'!$B$14+N577*'Coefficients'!$B$3+O577*'Coefficients'!$B$4+P577*'Coefficients'!$B$5+Q577*'Coefficients'!$B$6</x:f>
        <x:v>11.17276065073564</x:v>
      </x:c>
      <x:c r="S577" s="36" t="n">
        <x:f>A577-R577</x:f>
        <x:v>-1.1727606507356398</x:v>
      </x:c>
      <x:c r="T577" s="36" t="n">
        <x:f>S577^2</x:f>
        <x:v>1.3753675439138815</x:v>
      </x:c>
      <x:c r="U577" s="36" t="n">
        <x:f>ABS(S577)</x:f>
        <x:v>1.1727606507356398</x:v>
      </x:c>
      <x:c r="V577" s="36" t="n">
        <x:f>(A577-AVERAGE($A$2:$A$650))^2</x:f>
        <x:v>3.6328712419961016</x:v>
      </x:c>
    </x:row>
    <x:row r="578">
      <x:c r="A578" s="36" t="str">
        <x:v>11</x:v>
      </x:c>
      <x:c r="B578" s="36" t="str">
        <x:v>9</x:v>
      </x:c>
      <x:c r="C578" s="36" t="str">
        <x:v>10</x:v>
      </x:c>
      <x:c r="D578" s="36" t="str">
        <x:v>1</x:v>
      </x:c>
      <x:c r="E578" s="36" t="str">
        <x:v>0</x:v>
      </x:c>
      <x:c r="F578" s="36" t="str">
        <x:v>8</x:v>
      </x:c>
      <x:c r="G578" s="36" t="str">
        <x:v>18</x:v>
      </x:c>
      <x:c r="H578" s="36" t="str">
        <x:v>3</x:v>
      </x:c>
      <x:c r="I578" s="36" t="str">
        <x:v>2</x:v>
      </x:c>
      <x:c r="J578" s="36" t="str">
        <x:v>MS</x:v>
      </x:c>
      <x:c r="K578" s="36" t="str">
        <x:v>M</x:v>
      </x:c>
      <x:c r="L578" s="36" t="str">
        <x:v>R</x:v>
      </x:c>
      <x:c r="M578" s="36" t="str">
        <x:v>yes</x:v>
      </x:c>
      <x:c r="N578" s="36" t="n">
        <x:f>IF($J578="MS",1,0)</x:f>
        <x:v>1</x:v>
      </x:c>
      <x:c r="O578" s="36" t="n">
        <x:f>IF($K578="M",1,0)</x:f>
        <x:v>1</x:v>
      </x:c>
      <x:c r="P578" s="36" t="n">
        <x:f>IF($L578="U",1,0)</x:f>
        <x:v>0</x:v>
      </x:c>
      <x:c r="Q578" s="36" t="n">
        <x:f>IF($M578="yes",1,0)</x:f>
        <x:v>1</x:v>
      </x:c>
      <x:c r="R578" s="36" t="n">
        <x:f>'Coefficients'!$B$2+B578*'Coefficients'!$B$7+C578*'Coefficients'!$B$8+D578*'Coefficients'!$B$9+E578*'Coefficients'!$B$10+F578*'Coefficients'!$B$11+G578*'Coefficients'!$B$12+H578*'Coefficients'!$B$13+I578*'Coefficients'!$B$14+N578*'Coefficients'!$B$3+O578*'Coefficients'!$B$4+P578*'Coefficients'!$B$5+Q578*'Coefficients'!$B$6</x:f>
        <x:v>10.010059588852357</x:v>
      </x:c>
      <x:c r="S578" s="36" t="n">
        <x:f>A578-R578</x:f>
        <x:v>0.9899404111476429</x:v>
      </x:c>
      <x:c r="T578" s="36" t="n">
        <x:f>S578^2</x:f>
        <x:v>0.9799820176231642</x:v>
      </x:c>
      <x:c r="U578" s="36" t="n">
        <x:f>ABS(S578)</x:f>
        <x:v>0.9899404111476429</x:v>
      </x:c>
      <x:c r="V578" s="36" t="n">
        <x:f>(A578-AVERAGE($A$2:$A$650))^2</x:f>
        <x:v>0.82085275201151</x:v>
      </x:c>
    </x:row>
    <x:row r="579">
      <x:c r="A579" s="36" t="str">
        <x:v>11</x:v>
      </x:c>
      <x:c r="B579" s="36" t="str">
        <x:v>10</x:v>
      </x:c>
      <x:c r="C579" s="36" t="str">
        <x:v>9</x:v>
      </x:c>
      <x:c r="D579" s="36" t="str">
        <x:v>2</x:v>
      </x:c>
      <x:c r="E579" s="36" t="str">
        <x:v>1</x:v>
      </x:c>
      <x:c r="F579" s="36" t="str">
        <x:v>8</x:v>
      </x:c>
      <x:c r="G579" s="36" t="str">
        <x:v>19</x:v>
      </x:c>
      <x:c r="H579" s="36" t="str">
        <x:v>1</x:v>
      </x:c>
      <x:c r="I579" s="36" t="str">
        <x:v>1</x:v>
      </x:c>
      <x:c r="J579" s="36" t="str">
        <x:v>MS</x:v>
      </x:c>
      <x:c r="K579" s="36" t="str">
        <x:v>M</x:v>
      </x:c>
      <x:c r="L579" s="36" t="str">
        <x:v>R</x:v>
      </x:c>
      <x:c r="M579" s="36" t="str">
        <x:v>yes</x:v>
      </x:c>
      <x:c r="N579" s="36" t="n">
        <x:f>IF($J579="MS",1,0)</x:f>
        <x:v>1</x:v>
      </x:c>
      <x:c r="O579" s="36" t="n">
        <x:f>IF($K579="M",1,0)</x:f>
        <x:v>1</x:v>
      </x:c>
      <x:c r="P579" s="36" t="n">
        <x:f>IF($L579="U",1,0)</x:f>
        <x:v>0</x:v>
      </x:c>
      <x:c r="Q579" s="36" t="n">
        <x:f>IF($M579="yes",1,0)</x:f>
        <x:v>1</x:v>
      </x:c>
      <x:c r="R579" s="36" t="n">
        <x:f>'Coefficients'!$B$2+B579*'Coefficients'!$B$7+C579*'Coefficients'!$B$8+D579*'Coefficients'!$B$9+E579*'Coefficients'!$B$10+F579*'Coefficients'!$B$11+G579*'Coefficients'!$B$12+H579*'Coefficients'!$B$13+I579*'Coefficients'!$B$14+N579*'Coefficients'!$B$3+O579*'Coefficients'!$B$4+P579*'Coefficients'!$B$5+Q579*'Coefficients'!$B$6</x:f>
        <x:v>9.223817538825482</x:v>
      </x:c>
      <x:c r="S579" s="36" t="n">
        <x:f>A579-R579</x:f>
        <x:v>1.7761824611745176</x:v>
      </x:c>
      <x:c r="T579" s="36" t="n">
        <x:f>S579^2</x:f>
        <x:v>3.1548241353839668</x:v>
      </x:c>
      <x:c r="U579" s="36" t="n">
        <x:f>ABS(S579)</x:f>
        <x:v>1.7761824611745176</x:v>
      </x:c>
      <x:c r="V579" s="36" t="n">
        <x:f>(A579-AVERAGE($A$2:$A$650))^2</x:f>
        <x:v>0.82085275201151</x:v>
      </x:c>
    </x:row>
    <x:row r="580">
      <x:c r="A580" s="36" t="str">
        <x:v>10</x:v>
      </x:c>
      <x:c r="B580" s="36" t="str">
        <x:v>8</x:v>
      </x:c>
      <x:c r="C580" s="36" t="str">
        <x:v>9</x:v>
      </x:c>
      <x:c r="D580" s="36" t="str">
        <x:v>2</x:v>
      </x:c>
      <x:c r="E580" s="36" t="str">
        <x:v>1</x:v>
      </x:c>
      <x:c r="F580" s="36" t="str">
        <x:v>4</x:v>
      </x:c>
      <x:c r="G580" s="36" t="str">
        <x:v>17</x:v>
      </x:c>
      <x:c r="H580" s="36" t="str">
        <x:v>3</x:v>
      </x:c>
      <x:c r="I580" s="36" t="str">
        <x:v>3</x:v>
      </x:c>
      <x:c r="J580" s="36" t="str">
        <x:v>MS</x:v>
      </x:c>
      <x:c r="K580" s="36" t="str">
        <x:v>M</x:v>
      </x:c>
      <x:c r="L580" s="36" t="str">
        <x:v>U</x:v>
      </x:c>
      <x:c r="M580" s="36" t="str">
        <x:v>yes</x:v>
      </x:c>
      <x:c r="N580" s="36" t="n">
        <x:f>IF($J580="MS",1,0)</x:f>
        <x:v>1</x:v>
      </x:c>
      <x:c r="O580" s="36" t="n">
        <x:f>IF($K580="M",1,0)</x:f>
        <x:v>1</x:v>
      </x:c>
      <x:c r="P580" s="36" t="n">
        <x:f>IF($L580="U",1,0)</x:f>
        <x:v>1</x:v>
      </x:c>
      <x:c r="Q580" s="36" t="n">
        <x:f>IF($M580="yes",1,0)</x:f>
        <x:v>1</x:v>
      </x:c>
      <x:c r="R580" s="36" t="n">
        <x:f>'Coefficients'!$B$2+B580*'Coefficients'!$B$7+C580*'Coefficients'!$B$8+D580*'Coefficients'!$B$9+E580*'Coefficients'!$B$10+F580*'Coefficients'!$B$11+G580*'Coefficients'!$B$12+H580*'Coefficients'!$B$13+I580*'Coefficients'!$B$14+N580*'Coefficients'!$B$3+O580*'Coefficients'!$B$4+P580*'Coefficients'!$B$5+Q580*'Coefficients'!$B$6</x:f>
        <x:v>8.861333251720078</x:v>
      </x:c>
      <x:c r="S580" s="36" t="n">
        <x:f>A580-R580</x:f>
        <x:v>1.1386667482799222</x:v>
      </x:c>
      <x:c r="T580" s="36" t="n">
        <x:f>S580^2</x:f>
        <x:v>1.2965619636383716</x:v>
      </x:c>
      <x:c r="U580" s="36" t="n">
        <x:f>ABS(S580)</x:f>
        <x:v>1.1386667482799222</x:v>
      </x:c>
      <x:c r="V580" s="36" t="n">
        <x:f>(A580-AVERAGE($A$2:$A$650))^2</x:f>
        <x:v>3.6328712419961016</x:v>
      </x:c>
    </x:row>
    <x:row r="581">
      <x:c r="A581" s="36" t="str">
        <x:v>9</x:v>
      </x:c>
      <x:c r="B581" s="36" t="str">
        <x:v>9</x:v>
      </x:c>
      <x:c r="C581" s="36" t="str">
        <x:v>10</x:v>
      </x:c>
      <x:c r="D581" s="36" t="str">
        <x:v>1</x:v>
      </x:c>
      <x:c r="E581" s="36" t="str">
        <x:v>0</x:v>
      </x:c>
      <x:c r="F581" s="36" t="str">
        <x:v>0</x:v>
      </x:c>
      <x:c r="G581" s="36" t="str">
        <x:v>18</x:v>
      </x:c>
      <x:c r="H581" s="36" t="str">
        <x:v>1</x:v>
      </x:c>
      <x:c r="I581" s="36" t="str">
        <x:v>3</x:v>
      </x:c>
      <x:c r="J581" s="36" t="str">
        <x:v>MS</x:v>
      </x:c>
      <x:c r="K581" s="36" t="str">
        <x:v>M</x:v>
      </x:c>
      <x:c r="L581" s="36" t="str">
        <x:v>U</x:v>
      </x:c>
      <x:c r="M581" s="36" t="str">
        <x:v>no</x:v>
      </x:c>
      <x:c r="N581" s="36" t="n">
        <x:f>IF($J581="MS",1,0)</x:f>
        <x:v>1</x:v>
      </x:c>
      <x:c r="O581" s="36" t="n">
        <x:f>IF($K581="M",1,0)</x:f>
        <x:v>1</x:v>
      </x:c>
      <x:c r="P581" s="36" t="n">
        <x:f>IF($L581="U",1,0)</x:f>
        <x:v>1</x:v>
      </x:c>
      <x:c r="Q581" s="36" t="n">
        <x:f>IF($M581="yes",1,0)</x:f>
        <x:v>0</x:v>
      </x:c>
      <x:c r="R581" s="36" t="n">
        <x:f>'Coefficients'!$B$2+B581*'Coefficients'!$B$7+C581*'Coefficients'!$B$8+D581*'Coefficients'!$B$9+E581*'Coefficients'!$B$10+F581*'Coefficients'!$B$11+G581*'Coefficients'!$B$12+H581*'Coefficients'!$B$13+I581*'Coefficients'!$B$14+N581*'Coefficients'!$B$3+O581*'Coefficients'!$B$4+P581*'Coefficients'!$B$5+Q581*'Coefficients'!$B$6</x:f>
        <x:v>9.909745209268024</x:v>
      </x:c>
      <x:c r="S581" s="36" t="n">
        <x:f>A581-R581</x:f>
        <x:v>-0.9097452092680243</x:v>
      </x:c>
      <x:c r="T581" s="36" t="n">
        <x:f>S581^2</x:f>
        <x:v>0.8276363457861212</x:v>
      </x:c>
      <x:c r="U581" s="36" t="n">
        <x:f>ABS(S581)</x:f>
        <x:v>0.9097452092680243</x:v>
      </x:c>
      <x:c r="V581" s="36" t="n">
        <x:f>(A581-AVERAGE($A$2:$A$650))^2</x:f>
        <x:v>8.444889731980693</x:v>
      </x:c>
    </x:row>
    <x:row r="582">
      <x:c r="A582" s="36" t="str">
        <x:v>10</x:v>
      </x:c>
      <x:c r="B582" s="36" t="str">
        <x:v>8</x:v>
      </x:c>
      <x:c r="C582" s="36" t="str">
        <x:v>9</x:v>
      </x:c>
      <x:c r="D582" s="36" t="str">
        <x:v>1</x:v>
      </x:c>
      <x:c r="E582" s="36" t="str">
        <x:v>1</x:v>
      </x:c>
      <x:c r="F582" s="36" t="str">
        <x:v>4</x:v>
      </x:c>
      <x:c r="G582" s="36" t="str">
        <x:v>19</x:v>
      </x:c>
      <x:c r="H582" s="36" t="str">
        <x:v>1</x:v>
      </x:c>
      <x:c r="I582" s="36" t="str">
        <x:v>1</x:v>
      </x:c>
      <x:c r="J582" s="36" t="str">
        <x:v>MS</x:v>
      </x:c>
      <x:c r="K582" s="36" t="str">
        <x:v>M</x:v>
      </x:c>
      <x:c r="L582" s="36" t="str">
        <x:v>R</x:v>
      </x:c>
      <x:c r="M582" s="36" t="str">
        <x:v>yes</x:v>
      </x:c>
      <x:c r="N582" s="36" t="n">
        <x:f>IF($J582="MS",1,0)</x:f>
        <x:v>1</x:v>
      </x:c>
      <x:c r="O582" s="36" t="n">
        <x:f>IF($K582="M",1,0)</x:f>
        <x:v>1</x:v>
      </x:c>
      <x:c r="P582" s="36" t="n">
        <x:f>IF($L582="U",1,0)</x:f>
        <x:v>0</x:v>
      </x:c>
      <x:c r="Q582" s="36" t="n">
        <x:f>IF($M582="yes",1,0)</x:f>
        <x:v>1</x:v>
      </x:c>
      <x:c r="R582" s="36" t="n">
        <x:f>'Coefficients'!$B$2+B582*'Coefficients'!$B$7+C582*'Coefficients'!$B$8+D582*'Coefficients'!$B$9+E582*'Coefficients'!$B$10+F582*'Coefficients'!$B$11+G582*'Coefficients'!$B$12+H582*'Coefficients'!$B$13+I582*'Coefficients'!$B$14+N582*'Coefficients'!$B$3+O582*'Coefficients'!$B$4+P582*'Coefficients'!$B$5+Q582*'Coefficients'!$B$6</x:f>
        <x:v>8.83023155820501</x:v>
      </x:c>
      <x:c r="S582" s="36" t="n">
        <x:f>A582-R582</x:f>
        <x:v>1.1697684417949894</x:v>
      </x:c>
      <x:c r="T582" s="36" t="n">
        <x:f>S582^2</x:f>
        <x:v>1.3683582074194776</x:v>
      </x:c>
      <x:c r="U582" s="36" t="n">
        <x:f>ABS(S582)</x:f>
        <x:v>1.1697684417949894</x:v>
      </x:c>
      <x:c r="V582" s="36" t="n">
        <x:f>(A582-AVERAGE($A$2:$A$650))^2</x:f>
        <x:v>3.6328712419961016</x:v>
      </x:c>
    </x:row>
    <x:row r="583">
      <x:c r="A583" s="36" t="str">
        <x:v>8</x:v>
      </x:c>
      <x:c r="B583" s="36" t="str">
        <x:v>6</x:v>
      </x:c>
      <x:c r="C583" s="36" t="str">
        <x:v>8</x:v>
      </x:c>
      <x:c r="D583" s="36" t="str">
        <x:v>2</x:v>
      </x:c>
      <x:c r="E583" s="36" t="str">
        <x:v>2</x:v>
      </x:c>
      <x:c r="F583" s="36" t="str">
        <x:v>2</x:v>
      </x:c>
      <x:c r="G583" s="36" t="str">
        <x:v>18</x:v>
      </x:c>
      <x:c r="H583" s="36" t="str">
        <x:v>1</x:v>
      </x:c>
      <x:c r="I583" s="36" t="str">
        <x:v>2</x:v>
      </x:c>
      <x:c r="J583" s="36" t="str">
        <x:v>MS</x:v>
      </x:c>
      <x:c r="K583" s="36" t="str">
        <x:v>F</x:v>
      </x:c>
      <x:c r="L583" s="36" t="str">
        <x:v>U</x:v>
      </x:c>
      <x:c r="M583" s="36" t="str">
        <x:v>yes</x:v>
      </x:c>
      <x:c r="N583" s="36" t="n">
        <x:f>IF($J583="MS",1,0)</x:f>
        <x:v>1</x:v>
      </x:c>
      <x:c r="O583" s="36" t="n">
        <x:f>IF($K583="M",1,0)</x:f>
        <x:v>0</x:v>
      </x:c>
      <x:c r="P583" s="36" t="n">
        <x:f>IF($L583="U",1,0)</x:f>
        <x:v>1</x:v>
      </x:c>
      <x:c r="Q583" s="36" t="n">
        <x:f>IF($M583="yes",1,0)</x:f>
        <x:v>1</x:v>
      </x:c>
      <x:c r="R583" s="36" t="n">
        <x:f>'Coefficients'!$B$2+B583*'Coefficients'!$B$7+C583*'Coefficients'!$B$8+D583*'Coefficients'!$B$9+E583*'Coefficients'!$B$10+F583*'Coefficients'!$B$11+G583*'Coefficients'!$B$12+H583*'Coefficients'!$B$13+I583*'Coefficients'!$B$14+N583*'Coefficients'!$B$3+O583*'Coefficients'!$B$4+P583*'Coefficients'!$B$5+Q583*'Coefficients'!$B$6</x:f>
        <x:v>7.775292845508764</x:v>
      </x:c>
      <x:c r="S583" s="36" t="n">
        <x:f>A583-R583</x:f>
        <x:v>0.22470715449123624</x:v>
      </x:c>
      <x:c r="T583" s="36" t="n">
        <x:f>S583^2</x:f>
        <x:v>0.05049330527954831</x:v>
      </x:c>
      <x:c r="U583" s="36" t="n">
        <x:f>ABS(S583)</x:f>
        <x:v>0.22470715449123624</x:v>
      </x:c>
      <x:c r="V583" s="36" t="n">
        <x:f>(A583-AVERAGE($A$2:$A$650))^2</x:f>
        <x:v>15.256908221965285</x:v>
      </x:c>
    </x:row>
    <x:row r="584">
      <x:c r="A584" s="36" t="str">
        <x:v>7</x:v>
      </x:c>
      <x:c r="B584" s="36" t="str">
        <x:v>6</x:v>
      </x:c>
      <x:c r="C584" s="36" t="str">
        <x:v>8</x:v>
      </x:c>
      <x:c r="D584" s="36" t="str">
        <x:v>1</x:v>
      </x:c>
      <x:c r="E584" s="36" t="str">
        <x:v>0</x:v>
      </x:c>
      <x:c r="F584" s="36" t="str">
        <x:v>0</x:v>
      </x:c>
      <x:c r="G584" s="36" t="str">
        <x:v>19</x:v>
      </x:c>
      <x:c r="H584" s="36" t="str">
        <x:v>1</x:v>
      </x:c>
      <x:c r="I584" s="36" t="str">
        <x:v>1</x:v>
      </x:c>
      <x:c r="J584" s="36" t="str">
        <x:v>MS</x:v>
      </x:c>
      <x:c r="K584" s="36" t="str">
        <x:v>F</x:v>
      </x:c>
      <x:c r="L584" s="36" t="str">
        <x:v>U</x:v>
      </x:c>
      <x:c r="M584" s="36" t="str">
        <x:v>no</x:v>
      </x:c>
      <x:c r="N584" s="36" t="n">
        <x:f>IF($J584="MS",1,0)</x:f>
        <x:v>1</x:v>
      </x:c>
      <x:c r="O584" s="36" t="n">
        <x:f>IF($K584="M",1,0)</x:f>
        <x:v>0</x:v>
      </x:c>
      <x:c r="P584" s="36" t="n">
        <x:f>IF($L584="U",1,0)</x:f>
        <x:v>1</x:v>
      </x:c>
      <x:c r="Q584" s="36" t="n">
        <x:f>IF($M584="yes",1,0)</x:f>
        <x:v>0</x:v>
      </x:c>
      <x:c r="R584" s="36" t="n">
        <x:f>'Coefficients'!$B$2+B584*'Coefficients'!$B$7+C584*'Coefficients'!$B$8+D584*'Coefficients'!$B$9+E584*'Coefficients'!$B$10+F584*'Coefficients'!$B$11+G584*'Coefficients'!$B$12+H584*'Coefficients'!$B$13+I584*'Coefficients'!$B$14+N584*'Coefficients'!$B$3+O584*'Coefficients'!$B$4+P584*'Coefficients'!$B$5+Q584*'Coefficients'!$B$6</x:f>
        <x:v>7.943180921144801</x:v>
      </x:c>
      <x:c r="S584" s="36" t="n">
        <x:f>A584-R584</x:f>
        <x:v>-0.9431809211448012</x:v>
      </x:c>
      <x:c r="T584" s="36" t="n">
        <x:f>S584^2</x:f>
        <x:v>0.8895902500115558</x:v>
      </x:c>
      <x:c r="U584" s="36" t="n">
        <x:f>ABS(S584)</x:f>
        <x:v>0.9431809211448012</x:v>
      </x:c>
      <x:c r="V584" s="36" t="n">
        <x:f>(A584-AVERAGE($A$2:$A$650))^2</x:f>
        <x:v>24.068926711949878</x:v>
      </x:c>
    </x:row>
    <x:row r="585">
      <x:c r="A585" s="36" t="str">
        <x:v>0</x:v>
      </x:c>
      <x:c r="B585" s="36" t="str">
        <x:v>8</x:v>
      </x:c>
      <x:c r="C585" s="36" t="str">
        <x:v>6</x:v>
      </x:c>
      <x:c r="D585" s="36" t="str">
        <x:v>1</x:v>
      </x:c>
      <x:c r="E585" s="36" t="str">
        <x:v>1</x:v>
      </x:c>
      <x:c r="F585" s="36" t="str">
        <x:v>0</x:v>
      </x:c>
      <x:c r="G585" s="36" t="str">
        <x:v>18</x:v>
      </x:c>
      <x:c r="H585" s="36" t="str">
        <x:v>2</x:v>
      </x:c>
      <x:c r="I585" s="36" t="str">
        <x:v>2</x:v>
      </x:c>
      <x:c r="J585" s="36" t="str">
        <x:v>MS</x:v>
      </x:c>
      <x:c r="K585" s="36" t="str">
        <x:v>F</x:v>
      </x:c>
      <x:c r="L585" s="36" t="str">
        <x:v>R</x:v>
      </x:c>
      <x:c r="M585" s="36" t="str">
        <x:v>no</x:v>
      </x:c>
      <x:c r="N585" s="36" t="n">
        <x:f>IF($J585="MS",1,0)</x:f>
        <x:v>1</x:v>
      </x:c>
      <x:c r="O585" s="36" t="n">
        <x:f>IF($K585="M",1,0)</x:f>
        <x:v>0</x:v>
      </x:c>
      <x:c r="P585" s="36" t="n">
        <x:f>IF($L585="U",1,0)</x:f>
        <x:v>0</x:v>
      </x:c>
      <x:c r="Q585" s="36" t="n">
        <x:f>IF($M585="yes",1,0)</x:f>
        <x:v>0</x:v>
      </x:c>
      <x:c r="R585" s="36" t="n">
        <x:f>'Coefficients'!$B$2+B585*'Coefficients'!$B$7+C585*'Coefficients'!$B$8+D585*'Coefficients'!$B$9+E585*'Coefficients'!$B$10+F585*'Coefficients'!$B$11+G585*'Coefficients'!$B$12+H585*'Coefficients'!$B$13+I585*'Coefficients'!$B$14+N585*'Coefficients'!$B$3+O585*'Coefficients'!$B$4+P585*'Coefficients'!$B$5+Q585*'Coefficients'!$B$6</x:f>
        <x:v>6.054300391035623</x:v>
      </x:c>
      <x:c r="S585" s="36" t="n">
        <x:f>A585-R585</x:f>
        <x:v>-6.054300391035623</x:v>
      </x:c>
      <x:c r="T585" s="36" t="n">
        <x:f>S585^2</x:f>
        <x:v>36.654553224894094</x:v>
      </x:c>
      <x:c r="U585" s="36" t="n">
        <x:f>ABS(S585)</x:f>
        <x:v>6.054300391035623</x:v>
      </x:c>
      <x:c r="V585" s="36" t="n">
        <x:f>(A585-AVERAGE($A$2:$A$650))^2</x:f>
        <x:v>141.75305614184202</x:v>
      </x:c>
    </x:row>
    <x:row r="586">
      <x:c r="A586" s="36" t="str">
        <x:v>11</x:v>
      </x:c>
      <x:c r="B586" s="36" t="str">
        <x:v>10</x:v>
      </x:c>
      <x:c r="C586" s="36" t="str">
        <x:v>11</x:v>
      </x:c>
      <x:c r="D586" s="36" t="str">
        <x:v>1</x:v>
      </x:c>
      <x:c r="E586" s="36" t="str">
        <x:v>0</x:v>
      </x:c>
      <x:c r="F586" s="36" t="str">
        <x:v>0</x:v>
      </x:c>
      <x:c r="G586" s="36" t="str">
        <x:v>17</x:v>
      </x:c>
      <x:c r="H586" s="36" t="str">
        <x:v>0</x:v>
      </x:c>
      <x:c r="I586" s="36" t="str">
        <x:v>0</x:v>
      </x:c>
      <x:c r="J586" s="36" t="str">
        <x:v>MS</x:v>
      </x:c>
      <x:c r="K586" s="36" t="str">
        <x:v>F</x:v>
      </x:c>
      <x:c r="L586" s="36" t="str">
        <x:v>R</x:v>
      </x:c>
      <x:c r="M586" s="36" t="str">
        <x:v>yes</x:v>
      </x:c>
      <x:c r="N586" s="36" t="n">
        <x:f>IF($J586="MS",1,0)</x:f>
        <x:v>1</x:v>
      </x:c>
      <x:c r="O586" s="36" t="n">
        <x:f>IF($K586="M",1,0)</x:f>
        <x:v>0</x:v>
      </x:c>
      <x:c r="P586" s="36" t="n">
        <x:f>IF($L586="U",1,0)</x:f>
        <x:v>0</x:v>
      </x:c>
      <x:c r="Q586" s="36" t="n">
        <x:f>IF($M586="yes",1,0)</x:f>
        <x:v>1</x:v>
      </x:c>
      <x:c r="R586" s="36" t="n">
        <x:f>'Coefficients'!$B$2+B586*'Coefficients'!$B$7+C586*'Coefficients'!$B$8+D586*'Coefficients'!$B$9+E586*'Coefficients'!$B$10+F586*'Coefficients'!$B$11+G586*'Coefficients'!$B$12+H586*'Coefficients'!$B$13+I586*'Coefficients'!$B$14+N586*'Coefficients'!$B$3+O586*'Coefficients'!$B$4+P586*'Coefficients'!$B$5+Q586*'Coefficients'!$B$6</x:f>
        <x:v>11.159398320489935</x:v>
      </x:c>
      <x:c r="S586" s="36" t="n">
        <x:f>A586-R586</x:f>
        <x:v>-0.15939832048993452</x:v>
      </x:c>
      <x:c r="T586" s="36" t="n">
        <x:f>S586^2</x:f>
        <x:v>0.025407824575011877</x:v>
      </x:c>
      <x:c r="U586" s="36" t="n">
        <x:f>ABS(S586)</x:f>
        <x:v>0.15939832048993452</x:v>
      </x:c>
      <x:c r="V586" s="36" t="n">
        <x:f>(A586-AVERAGE($A$2:$A$650))^2</x:f>
        <x:v>0.82085275201151</x:v>
      </x:c>
    </x:row>
    <x:row r="587">
      <x:c r="A587" s="36" t="str">
        <x:v>8</x:v>
      </x:c>
      <x:c r="B587" s="36" t="str">
        <x:v>8</x:v>
      </x:c>
      <x:c r="C587" s="36" t="str">
        <x:v>7</x:v>
      </x:c>
      <x:c r="D587" s="36" t="str">
        <x:v>3</x:v>
      </x:c>
      <x:c r="E587" s="36" t="str">
        <x:v>0</x:v>
      </x:c>
      <x:c r="F587" s="36" t="str">
        <x:v>5</x:v>
      </x:c>
      <x:c r="G587" s="36" t="str">
        <x:v>17</x:v>
      </x:c>
      <x:c r="H587" s="36" t="str">
        <x:v>3</x:v>
      </x:c>
      <x:c r="I587" s="36" t="str">
        <x:v>1</x:v>
      </x:c>
      <x:c r="J587" s="36" t="str">
        <x:v>MS</x:v>
      </x:c>
      <x:c r="K587" s="36" t="str">
        <x:v>F</x:v>
      </x:c>
      <x:c r="L587" s="36" t="str">
        <x:v>R</x:v>
      </x:c>
      <x:c r="M587" s="36" t="str">
        <x:v>no</x:v>
      </x:c>
      <x:c r="N587" s="36" t="n">
        <x:f>IF($J587="MS",1,0)</x:f>
        <x:v>1</x:v>
      </x:c>
      <x:c r="O587" s="36" t="n">
        <x:f>IF($K587="M",1,0)</x:f>
        <x:v>0</x:v>
      </x:c>
      <x:c r="P587" s="36" t="n">
        <x:f>IF($L587="U",1,0)</x:f>
        <x:v>0</x:v>
      </x:c>
      <x:c r="Q587" s="36" t="n">
        <x:f>IF($M587="yes",1,0)</x:f>
        <x:v>0</x:v>
      </x:c>
      <x:c r="R587" s="36" t="n">
        <x:f>'Coefficients'!$B$2+B587*'Coefficients'!$B$7+C587*'Coefficients'!$B$8+D587*'Coefficients'!$B$9+E587*'Coefficients'!$B$10+F587*'Coefficients'!$B$11+G587*'Coefficients'!$B$12+H587*'Coefficients'!$B$13+I587*'Coefficients'!$B$14+N587*'Coefficients'!$B$3+O587*'Coefficients'!$B$4+P587*'Coefficients'!$B$5+Q587*'Coefficients'!$B$6</x:f>
        <x:v>7.25720437152699</x:v>
      </x:c>
      <x:c r="S587" s="36" t="n">
        <x:f>A587-R587</x:f>
        <x:v>0.7427956284730097</x:v>
      </x:c>
      <x:c r="T587" s="36" t="n">
        <x:f>S587^2</x:f>
        <x:v>0.5517453456786136</x:v>
      </x:c>
      <x:c r="U587" s="36" t="n">
        <x:f>ABS(S587)</x:f>
        <x:v>0.7427956284730097</x:v>
      </x:c>
      <x:c r="V587" s="36" t="n">
        <x:f>(A587-AVERAGE($A$2:$A$650))^2</x:f>
        <x:v>15.256908221965285</x:v>
      </x:c>
    </x:row>
    <x:row r="588">
      <x:c r="A588" s="36" t="str">
        <x:v>0</x:v>
      </x:c>
      <x:c r="B588" s="36" t="str">
        <x:v>8</x:v>
      </x:c>
      <x:c r="C588" s="36" t="str">
        <x:v>8</x:v>
      </x:c>
      <x:c r="D588" s="36" t="str">
        <x:v>2</x:v>
      </x:c>
      <x:c r="E588" s="36" t="str">
        <x:v>0</x:v>
      </x:c>
      <x:c r="F588" s="36" t="str">
        <x:v>0</x:v>
      </x:c>
      <x:c r="G588" s="36" t="str">
        <x:v>17</x:v>
      </x:c>
      <x:c r="H588" s="36" t="str">
        <x:v>4</x:v>
      </x:c>
      <x:c r="I588" s="36" t="str">
        <x:v>2</x:v>
      </x:c>
      <x:c r="J588" s="36" t="str">
        <x:v>MS</x:v>
      </x:c>
      <x:c r="K588" s="36" t="str">
        <x:v>F</x:v>
      </x:c>
      <x:c r="L588" s="36" t="str">
        <x:v>U</x:v>
      </x:c>
      <x:c r="M588" s="36" t="str">
        <x:v>yes</x:v>
      </x:c>
      <x:c r="N588" s="36" t="n">
        <x:f>IF($J588="MS",1,0)</x:f>
        <x:v>1</x:v>
      </x:c>
      <x:c r="O588" s="36" t="n">
        <x:f>IF($K588="M",1,0)</x:f>
        <x:v>0</x:v>
      </x:c>
      <x:c r="P588" s="36" t="n">
        <x:f>IF($L588="U",1,0)</x:f>
        <x:v>1</x:v>
      </x:c>
      <x:c r="Q588" s="36" t="n">
        <x:f>IF($M588="yes",1,0)</x:f>
        <x:v>1</x:v>
      </x:c>
      <x:c r="R588" s="36" t="n">
        <x:f>'Coefficients'!$B$2+B588*'Coefficients'!$B$7+C588*'Coefficients'!$B$8+D588*'Coefficients'!$B$9+E588*'Coefficients'!$B$10+F588*'Coefficients'!$B$11+G588*'Coefficients'!$B$12+H588*'Coefficients'!$B$13+I588*'Coefficients'!$B$14+N588*'Coefficients'!$B$3+O588*'Coefficients'!$B$4+P588*'Coefficients'!$B$5+Q588*'Coefficients'!$B$6</x:f>
        <x:v>8.245424030062127</x:v>
      </x:c>
      <x:c r="S588" s="36" t="n">
        <x:f>A588-R588</x:f>
        <x:v>-8.245424030062127</x:v>
      </x:c>
      <x:c r="T588" s="36" t="n">
        <x:f>S588^2</x:f>
        <x:v>67.98701743552597</x:v>
      </x:c>
      <x:c r="U588" s="36" t="n">
        <x:f>ABS(S588)</x:f>
        <x:v>8.245424030062127</x:v>
      </x:c>
      <x:c r="V588" s="36" t="n">
        <x:f>(A588-AVERAGE($A$2:$A$650))^2</x:f>
        <x:v>141.75305614184202</x:v>
      </x:c>
    </x:row>
    <x:row r="589">
      <x:c r="A589" s="36" t="str">
        <x:v>8</x:v>
      </x:c>
      <x:c r="B589" s="36" t="str">
        <x:v>7</x:v>
      </x:c>
      <x:c r="C589" s="36" t="str">
        <x:v>6</x:v>
      </x:c>
      <x:c r="D589" s="36" t="str">
        <x:v>2</x:v>
      </x:c>
      <x:c r="E589" s="36" t="str">
        <x:v>1</x:v>
      </x:c>
      <x:c r="F589" s="36" t="str">
        <x:v>3</x:v>
      </x:c>
      <x:c r="G589" s="36" t="str">
        <x:v>18</x:v>
      </x:c>
      <x:c r="H589" s="36" t="str">
        <x:v>2</x:v>
      </x:c>
      <x:c r="I589" s="36" t="str">
        <x:v>2</x:v>
      </x:c>
      <x:c r="J589" s="36" t="str">
        <x:v>MS</x:v>
      </x:c>
      <x:c r="K589" s="36" t="str">
        <x:v>F</x:v>
      </x:c>
      <x:c r="L589" s="36" t="str">
        <x:v>R</x:v>
      </x:c>
      <x:c r="M589" s="36" t="str">
        <x:v>yes</x:v>
      </x:c>
      <x:c r="N589" s="36" t="n">
        <x:f>IF($J589="MS",1,0)</x:f>
        <x:v>1</x:v>
      </x:c>
      <x:c r="O589" s="36" t="n">
        <x:f>IF($K589="M",1,0)</x:f>
        <x:v>0</x:v>
      </x:c>
      <x:c r="P589" s="36" t="n">
        <x:f>IF($L589="U",1,0)</x:f>
        <x:v>0</x:v>
      </x:c>
      <x:c r="Q589" s="36" t="n">
        <x:f>IF($M589="yes",1,0)</x:f>
        <x:v>1</x:v>
      </x:c>
      <x:c r="R589" s="36" t="n">
        <x:f>'Coefficients'!$B$2+B589*'Coefficients'!$B$7+C589*'Coefficients'!$B$8+D589*'Coefficients'!$B$9+E589*'Coefficients'!$B$10+F589*'Coefficients'!$B$11+G589*'Coefficients'!$B$12+H589*'Coefficients'!$B$13+I589*'Coefficients'!$B$14+N589*'Coefficients'!$B$3+O589*'Coefficients'!$B$4+P589*'Coefficients'!$B$5+Q589*'Coefficients'!$B$6</x:f>
        <x:v>6.222940198574539</x:v>
      </x:c>
      <x:c r="S589" s="36" t="n">
        <x:f>A589-R589</x:f>
        <x:v>1.7770598014254606</x:v>
      </x:c>
      <x:c r="T589" s="36" t="n">
        <x:f>S589^2</x:f>
        <x:v>3.1579415378422975</x:v>
      </x:c>
      <x:c r="U589" s="36" t="n">
        <x:f>ABS(S589)</x:f>
        <x:v>1.7770598014254606</x:v>
      </x:c>
      <x:c r="V589" s="36" t="n">
        <x:f>(A589-AVERAGE($A$2:$A$650))^2</x:f>
        <x:v>15.256908221965285</x:v>
      </x:c>
    </x:row>
    <x:row r="590">
      <x:c r="A590" s="36" t="str">
        <x:v>9</x:v>
      </x:c>
      <x:c r="B590" s="36" t="str">
        <x:v>8</x:v>
      </x:c>
      <x:c r="C590" s="36" t="str">
        <x:v>10</x:v>
      </x:c>
      <x:c r="D590" s="36" t="str">
        <x:v>1</x:v>
      </x:c>
      <x:c r="E590" s="36" t="str">
        <x:v>0</x:v>
      </x:c>
      <x:c r="F590" s="36" t="str">
        <x:v>0</x:v>
      </x:c>
      <x:c r="G590" s="36" t="str">
        <x:v>17</x:v>
      </x:c>
      <x:c r="H590" s="36" t="str">
        <x:v>4</x:v>
      </x:c>
      <x:c r="I590" s="36" t="str">
        <x:v>1</x:v>
      </x:c>
      <x:c r="J590" s="36" t="str">
        <x:v>MS</x:v>
      </x:c>
      <x:c r="K590" s="36" t="str">
        <x:v>F</x:v>
      </x:c>
      <x:c r="L590" s="36" t="str">
        <x:v>U</x:v>
      </x:c>
      <x:c r="M590" s="36" t="str">
        <x:v>yes</x:v>
      </x:c>
      <x:c r="N590" s="36" t="n">
        <x:f>IF($J590="MS",1,0)</x:f>
        <x:v>1</x:v>
      </x:c>
      <x:c r="O590" s="36" t="n">
        <x:f>IF($K590="M",1,0)</x:f>
        <x:v>0</x:v>
      </x:c>
      <x:c r="P590" s="36" t="n">
        <x:f>IF($L590="U",1,0)</x:f>
        <x:v>1</x:v>
      </x:c>
      <x:c r="Q590" s="36" t="n">
        <x:f>IF($M590="yes",1,0)</x:f>
        <x:v>1</x:v>
      </x:c>
      <x:c r="R590" s="36" t="n">
        <x:f>'Coefficients'!$B$2+B590*'Coefficients'!$B$7+C590*'Coefficients'!$B$8+D590*'Coefficients'!$B$9+E590*'Coefficients'!$B$10+F590*'Coefficients'!$B$11+G590*'Coefficients'!$B$12+H590*'Coefficients'!$B$13+I590*'Coefficients'!$B$14+N590*'Coefficients'!$B$3+O590*'Coefficients'!$B$4+P590*'Coefficients'!$B$5+Q590*'Coefficients'!$B$6</x:f>
        <x:v>9.928232066907414</x:v>
      </x:c>
      <x:c r="S590" s="36" t="n">
        <x:f>A590-R590</x:f>
        <x:v>-0.9282320669074142</x:v>
      </x:c>
      <x:c r="T590" s="36" t="n">
        <x:f>S590^2</x:f>
        <x:v>0.8616147700352104</x:v>
      </x:c>
      <x:c r="U590" s="36" t="n">
        <x:f>ABS(S590)</x:f>
        <x:v>0.9282320669074142</x:v>
      </x:c>
      <x:c r="V590" s="36" t="n">
        <x:f>(A590-AVERAGE($A$2:$A$650))^2</x:f>
        <x:v>8.444889731980693</x:v>
      </x:c>
    </x:row>
    <x:row r="591">
      <x:c r="A591" s="36" t="str">
        <x:v>10</x:v>
      </x:c>
      <x:c r="B591" s="36" t="str">
        <x:v>7</x:v>
      </x:c>
      <x:c r="C591" s="36" t="str">
        <x:v>10</x:v>
      </x:c>
      <x:c r="D591" s="36" t="str">
        <x:v>1</x:v>
      </x:c>
      <x:c r="E591" s="36" t="str">
        <x:v>0</x:v>
      </x:c>
      <x:c r="F591" s="36" t="str">
        <x:v>0</x:v>
      </x:c>
      <x:c r="G591" s="36" t="str">
        <x:v>17</x:v>
      </x:c>
      <x:c r="H591" s="36" t="str">
        <x:v>1</x:v>
      </x:c>
      <x:c r="I591" s="36" t="str">
        <x:v>2</x:v>
      </x:c>
      <x:c r="J591" s="36" t="str">
        <x:v>MS</x:v>
      </x:c>
      <x:c r="K591" s="36" t="str">
        <x:v>F</x:v>
      </x:c>
      <x:c r="L591" s="36" t="str">
        <x:v>U</x:v>
      </x:c>
      <x:c r="M591" s="36" t="str">
        <x:v>yes</x:v>
      </x:c>
      <x:c r="N591" s="36" t="n">
        <x:f>IF($J591="MS",1,0)</x:f>
        <x:v>1</x:v>
      </x:c>
      <x:c r="O591" s="36" t="n">
        <x:f>IF($K591="M",1,0)</x:f>
        <x:v>0</x:v>
      </x:c>
      <x:c r="P591" s="36" t="n">
        <x:f>IF($L591="U",1,0)</x:f>
        <x:v>1</x:v>
      </x:c>
      <x:c r="Q591" s="36" t="n">
        <x:f>IF($M591="yes",1,0)</x:f>
        <x:v>1</x:v>
      </x:c>
      <x:c r="R591" s="36" t="n">
        <x:f>'Coefficients'!$B$2+B591*'Coefficients'!$B$7+C591*'Coefficients'!$B$8+D591*'Coefficients'!$B$9+E591*'Coefficients'!$B$10+F591*'Coefficients'!$B$11+G591*'Coefficients'!$B$12+H591*'Coefficients'!$B$13+I591*'Coefficients'!$B$14+N591*'Coefficients'!$B$3+O591*'Coefficients'!$B$4+P591*'Coefficients'!$B$5+Q591*'Coefficients'!$B$6</x:f>
        <x:v>9.97479851557779</x:v>
      </x:c>
      <x:c r="S591" s="36" t="n">
        <x:f>A591-R591</x:f>
        <x:v>0.02520148442220993</x:v>
      </x:c>
      <x:c r="T591" s="36" t="n">
        <x:f>S591^2</x:f>
        <x:v>0.0006351148170828897</x:v>
      </x:c>
      <x:c r="U591" s="36" t="n">
        <x:f>ABS(S591)</x:f>
        <x:v>0.02520148442220993</x:v>
      </x:c>
      <x:c r="V591" s="36" t="n">
        <x:f>(A591-AVERAGE($A$2:$A$650))^2</x:f>
        <x:v>3.6328712419961016</x:v>
      </x:c>
    </x:row>
    <x:row r="592">
      <x:c r="A592" s="36" t="str">
        <x:v>7</x:v>
      </x:c>
      <x:c r="B592" s="36" t="str">
        <x:v>7</x:v>
      </x:c>
      <x:c r="C592" s="36" t="str">
        <x:v>8</x:v>
      </x:c>
      <x:c r="D592" s="36" t="str">
        <x:v>2</x:v>
      </x:c>
      <x:c r="E592" s="36" t="str">
        <x:v>2</x:v>
      </x:c>
      <x:c r="F592" s="36" t="str">
        <x:v>3</x:v>
      </x:c>
      <x:c r="G592" s="36" t="str">
        <x:v>18</x:v>
      </x:c>
      <x:c r="H592" s="36" t="str">
        <x:v>1</x:v>
      </x:c>
      <x:c r="I592" s="36" t="str">
        <x:v>1</x:v>
      </x:c>
      <x:c r="J592" s="36" t="str">
        <x:v>MS</x:v>
      </x:c>
      <x:c r="K592" s="36" t="str">
        <x:v>F</x:v>
      </x:c>
      <x:c r="L592" s="36" t="str">
        <x:v>U</x:v>
      </x:c>
      <x:c r="M592" s="36" t="str">
        <x:v>yes</x:v>
      </x:c>
      <x:c r="N592" s="36" t="n">
        <x:f>IF($J592="MS",1,0)</x:f>
        <x:v>1</x:v>
      </x:c>
      <x:c r="O592" s="36" t="n">
        <x:f>IF($K592="M",1,0)</x:f>
        <x:v>0</x:v>
      </x:c>
      <x:c r="P592" s="36" t="n">
        <x:f>IF($L592="U",1,0)</x:f>
        <x:v>1</x:v>
      </x:c>
      <x:c r="Q592" s="36" t="n">
        <x:f>IF($M592="yes",1,0)</x:f>
        <x:v>1</x:v>
      </x:c>
      <x:c r="R592" s="36" t="n">
        <x:f>'Coefficients'!$B$2+B592*'Coefficients'!$B$7+C592*'Coefficients'!$B$8+D592*'Coefficients'!$B$9+E592*'Coefficients'!$B$10+F592*'Coefficients'!$B$11+G592*'Coefficients'!$B$12+H592*'Coefficients'!$B$13+I592*'Coefficients'!$B$14+N592*'Coefficients'!$B$3+O592*'Coefficients'!$B$4+P592*'Coefficients'!$B$5+Q592*'Coefficients'!$B$6</x:f>
        <x:v>7.907609445075083</x:v>
      </x:c>
      <x:c r="S592" s="36" t="n">
        <x:f>A592-R592</x:f>
        <x:v>-0.9076094450750833</x:v>
      </x:c>
      <x:c r="T592" s="36" t="n">
        <x:f>S592^2</x:f>
        <x:v>0.8237549047895008</x:v>
      </x:c>
      <x:c r="U592" s="36" t="n">
        <x:f>ABS(S592)</x:f>
        <x:v>0.9076094450750833</x:v>
      </x:c>
      <x:c r="V592" s="36" t="n">
        <x:f>(A592-AVERAGE($A$2:$A$650))^2</x:f>
        <x:v>24.068926711949878</x:v>
      </x:c>
    </x:row>
    <x:row r="593">
      <x:c r="A593" s="36" t="str">
        <x:v>14</x:v>
      </x:c>
      <x:c r="B593" s="36" t="str">
        <x:v>12</x:v>
      </x:c>
      <x:c r="C593" s="36" t="str">
        <x:v>13</x:v>
      </x:c>
      <x:c r="D593" s="36" t="str">
        <x:v>2</x:v>
      </x:c>
      <x:c r="E593" s="36" t="str">
        <x:v>0</x:v>
      </x:c>
      <x:c r="F593" s="36" t="str">
        <x:v>2</x:v>
      </x:c>
      <x:c r="G593" s="36" t="str">
        <x:v>18</x:v>
      </x:c>
      <x:c r="H593" s="36" t="str">
        <x:v>2</x:v>
      </x:c>
      <x:c r="I593" s="36" t="str">
        <x:v>2</x:v>
      </x:c>
      <x:c r="J593" s="36" t="str">
        <x:v>MS</x:v>
      </x:c>
      <x:c r="K593" s="36" t="str">
        <x:v>F</x:v>
      </x:c>
      <x:c r="L593" s="36" t="str">
        <x:v>U</x:v>
      </x:c>
      <x:c r="M593" s="36" t="str">
        <x:v>yes</x:v>
      </x:c>
      <x:c r="N593" s="36" t="n">
        <x:f>IF($J593="MS",1,0)</x:f>
        <x:v>1</x:v>
      </x:c>
      <x:c r="O593" s="36" t="n">
        <x:f>IF($K593="M",1,0)</x:f>
        <x:v>0</x:v>
      </x:c>
      <x:c r="P593" s="36" t="n">
        <x:f>IF($L593="U",1,0)</x:f>
        <x:v>1</x:v>
      </x:c>
      <x:c r="Q593" s="36" t="n">
        <x:f>IF($M593="yes",1,0)</x:f>
        <x:v>1</x:v>
      </x:c>
      <x:c r="R593" s="36" t="n">
        <x:f>'Coefficients'!$B$2+B593*'Coefficients'!$B$7+C593*'Coefficients'!$B$8+D593*'Coefficients'!$B$9+E593*'Coefficients'!$B$10+F593*'Coefficients'!$B$11+G593*'Coefficients'!$B$12+H593*'Coefficients'!$B$13+I593*'Coefficients'!$B$14+N593*'Coefficients'!$B$3+O593*'Coefficients'!$B$4+P593*'Coefficients'!$B$5+Q593*'Coefficients'!$B$6</x:f>
        <x:v>13.340836827017597</x:v>
      </x:c>
      <x:c r="S593" s="36" t="n">
        <x:f>A593-R593</x:f>
        <x:v>0.659163172982403</x:v>
      </x:c>
      <x:c r="T593" s="36" t="n">
        <x:f>S593^2</x:f>
        <x:v>0.43449608861622935</x:v>
      </x:c>
      <x:c r="U593" s="36" t="n">
        <x:f>ABS(S593)</x:f>
        <x:v>0.659163172982403</x:v>
      </x:c>
      <x:c r="V593" s="36" t="n">
        <x:f>(A593-AVERAGE($A$2:$A$650))^2</x:f>
        <x:v>4.384797282057735</x:v>
      </x:c>
    </x:row>
    <x:row r="594">
      <x:c r="A594" s="36" t="str">
        <x:v>13</x:v>
      </x:c>
      <x:c r="B594" s="36" t="str">
        <x:v>11</x:v>
      </x:c>
      <x:c r="C594" s="36" t="str">
        <x:v>12</x:v>
      </x:c>
      <x:c r="D594" s="36" t="str">
        <x:v>1</x:v>
      </x:c>
      <x:c r="E594" s="36" t="str">
        <x:v>0</x:v>
      </x:c>
      <x:c r="F594" s="36" t="str">
        <x:v>0</x:v>
      </x:c>
      <x:c r="G594" s="36" t="str">
        <x:v>17</x:v>
      </x:c>
      <x:c r="H594" s="36" t="str">
        <x:v>3</x:v>
      </x:c>
      <x:c r="I594" s="36" t="str">
        <x:v>3</x:v>
      </x:c>
      <x:c r="J594" s="36" t="str">
        <x:v>MS</x:v>
      </x:c>
      <x:c r="K594" s="36" t="str">
        <x:v>F</x:v>
      </x:c>
      <x:c r="L594" s="36" t="str">
        <x:v>U</x:v>
      </x:c>
      <x:c r="M594" s="36" t="str">
        <x:v>yes</x:v>
      </x:c>
      <x:c r="N594" s="36" t="n">
        <x:f>IF($J594="MS",1,0)</x:f>
        <x:v>1</x:v>
      </x:c>
      <x:c r="O594" s="36" t="n">
        <x:f>IF($K594="M",1,0)</x:f>
        <x:v>0</x:v>
      </x:c>
      <x:c r="P594" s="36" t="n">
        <x:f>IF($L594="U",1,0)</x:f>
        <x:v>1</x:v>
      </x:c>
      <x:c r="Q594" s="36" t="n">
        <x:f>IF($M594="yes",1,0)</x:f>
        <x:v>1</x:v>
      </x:c>
      <x:c r="R594" s="36" t="n">
        <x:f>'Coefficients'!$B$2+B594*'Coefficients'!$B$7+C594*'Coefficients'!$B$8+D594*'Coefficients'!$B$9+E594*'Coefficients'!$B$10+F594*'Coefficients'!$B$11+G594*'Coefficients'!$B$12+H594*'Coefficients'!$B$13+I594*'Coefficients'!$B$14+N594*'Coefficients'!$B$3+O594*'Coefficients'!$B$4+P594*'Coefficients'!$B$5+Q594*'Coefficients'!$B$6</x:f>
        <x:v>12.168155672365415</x:v>
      </x:c>
      <x:c r="S594" s="36" t="n">
        <x:f>A594-R594</x:f>
        <x:v>0.8318443276345846</x:v>
      </x:c>
      <x:c r="T594" s="36" t="n">
        <x:f>S594^2</x:f>
        <x:v>0.6919649854178341</x:v>
      </x:c>
      <x:c r="U594" s="36" t="n">
        <x:f>ABS(S594)</x:f>
        <x:v>0.8318443276345846</x:v>
      </x:c>
      <x:c r="V594" s="36" t="n">
        <x:f>(A594-AVERAGE($A$2:$A$650))^2</x:f>
        <x:v>1.1968157720423265</x:v>
      </x:c>
    </x:row>
    <x:row r="595">
      <x:c r="A595" s="36" t="str">
        <x:v>14</x:v>
      </x:c>
      <x:c r="B595" s="36" t="str">
        <x:v>12</x:v>
      </x:c>
      <x:c r="C595" s="36" t="str">
        <x:v>13</x:v>
      </x:c>
      <x:c r="D595" s="36" t="str">
        <x:v>2</x:v>
      </x:c>
      <x:c r="E595" s="36" t="str">
        <x:v>0</x:v>
      </x:c>
      <x:c r="F595" s="36" t="str">
        <x:v>0</x:v>
      </x:c>
      <x:c r="G595" s="36" t="str">
        <x:v>18</x:v>
      </x:c>
      <x:c r="H595" s="36" t="str">
        <x:v>1</x:v>
      </x:c>
      <x:c r="I595" s="36" t="str">
        <x:v>2</x:v>
      </x:c>
      <x:c r="J595" s="36" t="str">
        <x:v>MS</x:v>
      </x:c>
      <x:c r="K595" s="36" t="str">
        <x:v>F</x:v>
      </x:c>
      <x:c r="L595" s="36" t="str">
        <x:v>U</x:v>
      </x:c>
      <x:c r="M595" s="36" t="str">
        <x:v>yes</x:v>
      </x:c>
      <x:c r="N595" s="36" t="n">
        <x:f>IF($J595="MS",1,0)</x:f>
        <x:v>1</x:v>
      </x:c>
      <x:c r="O595" s="36" t="n">
        <x:f>IF($K595="M",1,0)</x:f>
        <x:v>0</x:v>
      </x:c>
      <x:c r="P595" s="36" t="n">
        <x:f>IF($L595="U",1,0)</x:f>
        <x:v>1</x:v>
      </x:c>
      <x:c r="Q595" s="36" t="n">
        <x:f>IF($M595="yes",1,0)</x:f>
        <x:v>1</x:v>
      </x:c>
      <x:c r="R595" s="36" t="n">
        <x:f>'Coefficients'!$B$2+B595*'Coefficients'!$B$7+C595*'Coefficients'!$B$8+D595*'Coefficients'!$B$9+E595*'Coefficients'!$B$10+F595*'Coefficients'!$B$11+G595*'Coefficients'!$B$12+H595*'Coefficients'!$B$13+I595*'Coefficients'!$B$14+N595*'Coefficients'!$B$3+O595*'Coefficients'!$B$4+P595*'Coefficients'!$B$5+Q595*'Coefficients'!$B$6</x:f>
        <x:v>13.358091227489108</x:v>
      </x:c>
      <x:c r="S595" s="36" t="n">
        <x:f>A595-R595</x:f>
        <x:v>0.6419087725108916</x:v>
      </x:c>
      <x:c r="T595" s="36" t="n">
        <x:f>S595^2</x:f>
        <x:v>0.4120468722264396</x:v>
      </x:c>
      <x:c r="U595" s="36" t="n">
        <x:f>ABS(S595)</x:f>
        <x:v>0.6419087725108916</x:v>
      </x:c>
      <x:c r="V595" s="36" t="n">
        <x:f>(A595-AVERAGE($A$2:$A$650))^2</x:f>
        <x:v>4.384797282057735</x:v>
      </x:c>
    </x:row>
    <x:row r="596">
      <x:c r="A596" s="36" t="str">
        <x:v>18</x:v>
      </x:c>
      <x:c r="B596" s="36" t="str">
        <x:v>18</x:v>
      </x:c>
      <x:c r="C596" s="36" t="str">
        <x:v>18</x:v>
      </x:c>
      <x:c r="D596" s="36" t="str">
        <x:v>2</x:v>
      </x:c>
      <x:c r="E596" s="36" t="str">
        <x:v>0</x:v>
      </x:c>
      <x:c r="F596" s="36" t="str">
        <x:v>0</x:v>
      </x:c>
      <x:c r="G596" s="36" t="str">
        <x:v>18</x:v>
      </x:c>
      <x:c r="H596" s="36" t="str">
        <x:v>4</x:v>
      </x:c>
      <x:c r="I596" s="36" t="str">
        <x:v>4</x:v>
      </x:c>
      <x:c r="J596" s="36" t="str">
        <x:v>MS</x:v>
      </x:c>
      <x:c r="K596" s="36" t="str">
        <x:v>F</x:v>
      </x:c>
      <x:c r="L596" s="36" t="str">
        <x:v>U</x:v>
      </x:c>
      <x:c r="M596" s="36" t="str">
        <x:v>yes</x:v>
      </x:c>
      <x:c r="N596" s="36" t="n">
        <x:f>IF($J596="MS",1,0)</x:f>
        <x:v>1</x:v>
      </x:c>
      <x:c r="O596" s="36" t="n">
        <x:f>IF($K596="M",1,0)</x:f>
        <x:v>0</x:v>
      </x:c>
      <x:c r="P596" s="36" t="n">
        <x:f>IF($L596="U",1,0)</x:f>
        <x:v>1</x:v>
      </x:c>
      <x:c r="Q596" s="36" t="n">
        <x:f>IF($M596="yes",1,0)</x:f>
        <x:v>1</x:v>
      </x:c>
      <x:c r="R596" s="36" t="n">
        <x:f>'Coefficients'!$B$2+B596*'Coefficients'!$B$7+C596*'Coefficients'!$B$8+D596*'Coefficients'!$B$9+E596*'Coefficients'!$B$10+F596*'Coefficients'!$B$11+G596*'Coefficients'!$B$12+H596*'Coefficients'!$B$13+I596*'Coefficients'!$B$14+N596*'Coefficients'!$B$3+O596*'Coefficients'!$B$4+P596*'Coefficients'!$B$5+Q596*'Coefficients'!$B$6</x:f>
        <x:v>18.415013009480422</x:v>
      </x:c>
      <x:c r="S596" s="36" t="n">
        <x:f>A596-R596</x:f>
        <x:v>-0.41501300948042186</x:v>
      </x:c>
      <x:c r="T596" s="36" t="n">
        <x:f>S596^2</x:f>
        <x:v>0.1722357980379967</x:v>
      </x:c>
      <x:c r="U596" s="36" t="n">
        <x:f>ABS(S596)</x:f>
        <x:v>0.41501300948042186</x:v>
      </x:c>
      <x:c r="V596" s="36" t="n">
        <x:f>(A596-AVERAGE($A$2:$A$650))^2</x:f>
        <x:v>37.136723322119366</x:v>
      </x:c>
    </x:row>
    <x:row r="597">
      <x:c r="A597" s="36" t="str">
        <x:v>17</x:v>
      </x:c>
      <x:c r="B597" s="36" t="str">
        <x:v>17</x:v>
      </x:c>
      <x:c r="C597" s="36" t="str">
        <x:v>17</x:v>
      </x:c>
      <x:c r="D597" s="36" t="str">
        <x:v>1</x:v>
      </x:c>
      <x:c r="E597" s="36" t="str">
        <x:v>0</x:v>
      </x:c>
      <x:c r="F597" s="36" t="str">
        <x:v>3</x:v>
      </x:c>
      <x:c r="G597" s="36" t="str">
        <x:v>18</x:v>
      </x:c>
      <x:c r="H597" s="36" t="str">
        <x:v>4</x:v>
      </x:c>
      <x:c r="I597" s="36" t="str">
        <x:v>4</x:v>
      </x:c>
      <x:c r="J597" s="36" t="str">
        <x:v>MS</x:v>
      </x:c>
      <x:c r="K597" s="36" t="str">
        <x:v>M</x:v>
      </x:c>
      <x:c r="L597" s="36" t="str">
        <x:v>U</x:v>
      </x:c>
      <x:c r="M597" s="36" t="str">
        <x:v>yes</x:v>
      </x:c>
      <x:c r="N597" s="36" t="n">
        <x:f>IF($J597="MS",1,0)</x:f>
        <x:v>1</x:v>
      </x:c>
      <x:c r="O597" s="36" t="n">
        <x:f>IF($K597="M",1,0)</x:f>
        <x:v>1</x:v>
      </x:c>
      <x:c r="P597" s="36" t="n">
        <x:f>IF($L597="U",1,0)</x:f>
        <x:v>1</x:v>
      </x:c>
      <x:c r="Q597" s="36" t="n">
        <x:f>IF($M597="yes",1,0)</x:f>
        <x:v>1</x:v>
      </x:c>
      <x:c r="R597" s="36" t="n">
        <x:f>'Coefficients'!$B$2+B597*'Coefficients'!$B$7+C597*'Coefficients'!$B$8+D597*'Coefficients'!$B$9+E597*'Coefficients'!$B$10+F597*'Coefficients'!$B$11+G597*'Coefficients'!$B$12+H597*'Coefficients'!$B$13+I597*'Coefficients'!$B$14+N597*'Coefficients'!$B$3+O597*'Coefficients'!$B$4+P597*'Coefficients'!$B$5+Q597*'Coefficients'!$B$6</x:f>
        <x:v>17.21191359172022</x:v>
      </x:c>
      <x:c r="S597" s="36" t="n">
        <x:f>A597-R597</x:f>
        <x:v>-0.21191359172021862</x:v>
      </x:c>
      <x:c r="T597" s="36" t="n">
        <x:f>S597^2</x:f>
        <x:v>0.04490737035576351</x:v>
      </x:c>
      <x:c r="U597" s="36" t="n">
        <x:f>ABS(S597)</x:f>
        <x:v>0.21191359172021862</x:v>
      </x:c>
      <x:c r="V597" s="36" t="n">
        <x:f>(A597-AVERAGE($A$2:$A$650))^2</x:f>
        <x:v>25.94874181210396</x:v>
      </x:c>
    </x:row>
    <x:row r="598">
      <x:c r="A598" s="36" t="str">
        <x:v>18</x:v>
      </x:c>
      <x:c r="B598" s="36" t="str">
        <x:v>17</x:v>
      </x:c>
      <x:c r="C598" s="36" t="str">
        <x:v>18</x:v>
      </x:c>
      <x:c r="D598" s="36" t="str">
        <x:v>2</x:v>
      </x:c>
      <x:c r="E598" s="36" t="str">
        <x:v>0</x:v>
      </x:c>
      <x:c r="F598" s="36" t="str">
        <x:v>0</x:v>
      </x:c>
      <x:c r="G598" s="36" t="str">
        <x:v>17</x:v>
      </x:c>
      <x:c r="H598" s="36" t="str">
        <x:v>4</x:v>
      </x:c>
      <x:c r="I598" s="36" t="str">
        <x:v>2</x:v>
      </x:c>
      <x:c r="J598" s="36" t="str">
        <x:v>MS</x:v>
      </x:c>
      <x:c r="K598" s="36" t="str">
        <x:v>F</x:v>
      </x:c>
      <x:c r="L598" s="36" t="str">
        <x:v>U</x:v>
      </x:c>
      <x:c r="M598" s="36" t="str">
        <x:v>yes</x:v>
      </x:c>
      <x:c r="N598" s="36" t="n">
        <x:f>IF($J598="MS",1,0)</x:f>
        <x:v>1</x:v>
      </x:c>
      <x:c r="O598" s="36" t="n">
        <x:f>IF($K598="M",1,0)</x:f>
        <x:v>0</x:v>
      </x:c>
      <x:c r="P598" s="36" t="n">
        <x:f>IF($L598="U",1,0)</x:f>
        <x:v>1</x:v>
      </x:c>
      <x:c r="Q598" s="36" t="n">
        <x:f>IF($M598="yes",1,0)</x:f>
        <x:v>1</x:v>
      </x:c>
      <x:c r="R598" s="36" t="n">
        <x:f>'Coefficients'!$B$2+B598*'Coefficients'!$B$7+C598*'Coefficients'!$B$8+D598*'Coefficients'!$B$9+E598*'Coefficients'!$B$10+F598*'Coefficients'!$B$11+G598*'Coefficients'!$B$12+H598*'Coefficients'!$B$13+I598*'Coefficients'!$B$14+N598*'Coefficients'!$B$3+O598*'Coefficients'!$B$4+P598*'Coefficients'!$B$5+Q598*'Coefficients'!$B$6</x:f>
        <x:v>18.2184764558998</x:v>
      </x:c>
      <x:c r="S598" s="36" t="n">
        <x:f>A598-R598</x:f>
        <x:v>-0.21847645589980047</x:v>
      </x:c>
      <x:c r="T598" s="36" t="n">
        <x:f>S598^2</x:f>
        <x:v>0.04773196178253746</x:v>
      </x:c>
      <x:c r="U598" s="36" t="n">
        <x:f>ABS(S598)</x:f>
        <x:v>0.21847645589980047</x:v>
      </x:c>
      <x:c r="V598" s="36" t="n">
        <x:f>(A598-AVERAGE($A$2:$A$650))^2</x:f>
        <x:v>37.136723322119366</x:v>
      </x:c>
    </x:row>
    <x:row r="599">
      <x:c r="A599" s="36" t="str">
        <x:v>0</x:v>
      </x:c>
      <x:c r="B599" s="36" t="str">
        <x:v>9</x:v>
      </x:c>
      <x:c r="C599" s="36" t="str">
        <x:v>0</x:v>
      </x:c>
      <x:c r="D599" s="36" t="str">
        <x:v>2</x:v>
      </x:c>
      <x:c r="E599" s="36" t="str">
        <x:v>1</x:v>
      </x:c>
      <x:c r="F599" s="36" t="str">
        <x:v>0</x:v>
      </x:c>
      <x:c r="G599" s="36" t="str">
        <x:v>18</x:v>
      </x:c>
      <x:c r="H599" s="36" t="str">
        <x:v>2</x:v>
      </x:c>
      <x:c r="I599" s="36" t="str">
        <x:v>2</x:v>
      </x:c>
      <x:c r="J599" s="36" t="str">
        <x:v>MS</x:v>
      </x:c>
      <x:c r="K599" s="36" t="str">
        <x:v>F</x:v>
      </x:c>
      <x:c r="L599" s="36" t="str">
        <x:v>R</x:v>
      </x:c>
      <x:c r="M599" s="36" t="str">
        <x:v>yes</x:v>
      </x:c>
      <x:c r="N599" s="36" t="n">
        <x:f>IF($J599="MS",1,0)</x:f>
        <x:v>1</x:v>
      </x:c>
      <x:c r="O599" s="36" t="n">
        <x:f>IF($K599="M",1,0)</x:f>
        <x:v>0</x:v>
      </x:c>
      <x:c r="P599" s="36" t="n">
        <x:f>IF($L599="U",1,0)</x:f>
        <x:v>0</x:v>
      </x:c>
      <x:c r="Q599" s="36" t="n">
        <x:f>IF($M599="yes",1,0)</x:f>
        <x:v>1</x:v>
      </x:c>
      <x:c r="R599" s="36" t="n">
        <x:f>'Coefficients'!$B$2+B599*'Coefficients'!$B$7+C599*'Coefficients'!$B$8+D599*'Coefficients'!$B$9+E599*'Coefficients'!$B$10+F599*'Coefficients'!$B$11+G599*'Coefficients'!$B$12+H599*'Coefficients'!$B$13+I599*'Coefficients'!$B$14+N599*'Coefficients'!$B$3+O599*'Coefficients'!$B$4+P599*'Coefficients'!$B$5+Q599*'Coefficients'!$B$6</x:f>
        <x:v>1.1559990737087205</x:v>
      </x:c>
      <x:c r="S599" s="36" t="n">
        <x:f>A599-R599</x:f>
        <x:v>-1.1559990737087205</x:v>
      </x:c>
      <x:c r="T599" s="36" t="n">
        <x:f>S599^2</x:f>
        <x:v>1.3363338584154196</x:v>
      </x:c>
      <x:c r="U599" s="36" t="n">
        <x:f>ABS(S599)</x:f>
        <x:v>1.1559990737087205</x:v>
      </x:c>
      <x:c r="V599" s="36" t="n">
        <x:f>(A599-AVERAGE($A$2:$A$650))^2</x:f>
        <x:v>141.75305614184202</x:v>
      </x:c>
    </x:row>
    <x:row r="600">
      <x:c r="A600" s="36" t="str">
        <x:v>11</x:v>
      </x:c>
      <x:c r="B600" s="36" t="str">
        <x:v>10</x:v>
      </x:c>
      <x:c r="C600" s="36" t="str">
        <x:v>11</x:v>
      </x:c>
      <x:c r="D600" s="36" t="str">
        <x:v>1</x:v>
      </x:c>
      <x:c r="E600" s="36" t="str">
        <x:v>0</x:v>
      </x:c>
      <x:c r="F600" s="36" t="str">
        <x:v>8</x:v>
      </x:c>
      <x:c r="G600" s="36" t="str">
        <x:v>18</x:v>
      </x:c>
      <x:c r="H600" s="36" t="str">
        <x:v>1</x:v>
      </x:c>
      <x:c r="I600" s="36" t="str">
        <x:v>2</x:v>
      </x:c>
      <x:c r="J600" s="36" t="str">
        <x:v>MS</x:v>
      </x:c>
      <x:c r="K600" s="36" t="str">
        <x:v>M</x:v>
      </x:c>
      <x:c r="L600" s="36" t="str">
        <x:v>U</x:v>
      </x:c>
      <x:c r="M600" s="36" t="str">
        <x:v>yes</x:v>
      </x:c>
      <x:c r="N600" s="36" t="n">
        <x:f>IF($J600="MS",1,0)</x:f>
        <x:v>1</x:v>
      </x:c>
      <x:c r="O600" s="36" t="n">
        <x:f>IF($K600="M",1,0)</x:f>
        <x:v>1</x:v>
      </x:c>
      <x:c r="P600" s="36" t="n">
        <x:f>IF($L600="U",1,0)</x:f>
        <x:v>1</x:v>
      </x:c>
      <x:c r="Q600" s="36" t="n">
        <x:f>IF($M600="yes",1,0)</x:f>
        <x:v>1</x:v>
      </x:c>
      <x:c r="R600" s="36" t="n">
        <x:f>'Coefficients'!$B$2+B600*'Coefficients'!$B$7+C600*'Coefficients'!$B$8+D600*'Coefficients'!$B$9+E600*'Coefficients'!$B$10+F600*'Coefficients'!$B$11+G600*'Coefficients'!$B$12+H600*'Coefficients'!$B$13+I600*'Coefficients'!$B$14+N600*'Coefficients'!$B$3+O600*'Coefficients'!$B$4+P600*'Coefficients'!$B$5+Q600*'Coefficients'!$B$6</x:f>
        <x:v>11.235359832529838</x:v>
      </x:c>
      <x:c r="S600" s="36" t="n">
        <x:f>A600-R600</x:f>
        <x:v>-0.23535983252983783</x:v>
      </x:c>
      <x:c r="T600" s="36" t="n">
        <x:f>S600^2</x:f>
        <x:v>0.05539425076847331</x:v>
      </x:c>
      <x:c r="U600" s="36" t="n">
        <x:f>ABS(S600)</x:f>
        <x:v>0.23535983252983783</x:v>
      </x:c>
      <x:c r="V600" s="36" t="n">
        <x:f>(A600-AVERAGE($A$2:$A$650))^2</x:f>
        <x:v>0.82085275201151</x:v>
      </x:c>
    </x:row>
    <x:row r="601">
      <x:c r="A601" s="36" t="str">
        <x:v>14</x:v>
      </x:c>
      <x:c r="B601" s="36" t="str">
        <x:v>12</x:v>
      </x:c>
      <x:c r="C601" s="36" t="str">
        <x:v>13</x:v>
      </x:c>
      <x:c r="D601" s="36" t="str">
        <x:v>1</x:v>
      </x:c>
      <x:c r="E601" s="36" t="str">
        <x:v>0</x:v>
      </x:c>
      <x:c r="F601" s="36" t="str">
        <x:v>5</x:v>
      </x:c>
      <x:c r="G601" s="36" t="str">
        <x:v>18</x:v>
      </x:c>
      <x:c r="H601" s="36" t="str">
        <x:v>4</x:v>
      </x:c>
      <x:c r="I601" s="36" t="str">
        <x:v>4</x:v>
      </x:c>
      <x:c r="J601" s="36" t="str">
        <x:v>MS</x:v>
      </x:c>
      <x:c r="K601" s="36" t="str">
        <x:v>M</x:v>
      </x:c>
      <x:c r="L601" s="36" t="str">
        <x:v>R</x:v>
      </x:c>
      <x:c r="M601" s="36" t="str">
        <x:v>yes</x:v>
      </x:c>
      <x:c r="N601" s="36" t="n">
        <x:f>IF($J601="MS",1,0)</x:f>
        <x:v>1</x:v>
      </x:c>
      <x:c r="O601" s="36" t="n">
        <x:f>IF($K601="M",1,0)</x:f>
        <x:v>1</x:v>
      </x:c>
      <x:c r="P601" s="36" t="n">
        <x:f>IF($L601="U",1,0)</x:f>
        <x:v>0</x:v>
      </x:c>
      <x:c r="Q601" s="36" t="n">
        <x:f>IF($M601="yes",1,0)</x:f>
        <x:v>1</x:v>
      </x:c>
      <x:c r="R601" s="36" t="n">
        <x:f>'Coefficients'!$B$2+B601*'Coefficients'!$B$7+C601*'Coefficients'!$B$8+D601*'Coefficients'!$B$9+E601*'Coefficients'!$B$10+F601*'Coefficients'!$B$11+G601*'Coefficients'!$B$12+H601*'Coefficients'!$B$13+I601*'Coefficients'!$B$14+N601*'Coefficients'!$B$3+O601*'Coefficients'!$B$4+P601*'Coefficients'!$B$5+Q601*'Coefficients'!$B$6</x:f>
        <x:v>12.96752016230594</x:v>
      </x:c>
      <x:c r="S601" s="36" t="n">
        <x:f>A601-R601</x:f>
        <x:v>1.0324798376940603</x:v>
      </x:c>
      <x:c r="T601" s="36" t="n">
        <x:f>S601^2</x:f>
        <x:v>1.066014615244753</x:v>
      </x:c>
      <x:c r="U601" s="36" t="n">
        <x:f>ABS(S601)</x:f>
        <x:v>1.0324798376940603</x:v>
      </x:c>
      <x:c r="V601" s="36" t="n">
        <x:f>(A601-AVERAGE($A$2:$A$650))^2</x:f>
        <x:v>4.384797282057735</x:v>
      </x:c>
    </x:row>
    <x:row r="602">
      <x:c r="A602" s="36" t="str">
        <x:v>14</x:v>
      </x:c>
      <x:c r="B602" s="36" t="str">
        <x:v>12</x:v>
      </x:c>
      <x:c r="C602" s="36" t="str">
        <x:v>13</x:v>
      </x:c>
      <x:c r="D602" s="36" t="str">
        <x:v>1</x:v>
      </x:c>
      <x:c r="E602" s="36" t="str">
        <x:v>0</x:v>
      </x:c>
      <x:c r="F602" s="36" t="str">
        <x:v>4</x:v>
      </x:c>
      <x:c r="G602" s="36" t="str">
        <x:v>17</x:v>
      </x:c>
      <x:c r="H602" s="36" t="str">
        <x:v>1</x:v>
      </x:c>
      <x:c r="I602" s="36" t="str">
        <x:v>1</x:v>
      </x:c>
      <x:c r="J602" s="36" t="str">
        <x:v>MS</x:v>
      </x:c>
      <x:c r="K602" s="36" t="str">
        <x:v>M</x:v>
      </x:c>
      <x:c r="L602" s="36" t="str">
        <x:v>R</x:v>
      </x:c>
      <x:c r="M602" s="36" t="str">
        <x:v>no</x:v>
      </x:c>
      <x:c r="N602" s="36" t="n">
        <x:f>IF($J602="MS",1,0)</x:f>
        <x:v>1</x:v>
      </x:c>
      <x:c r="O602" s="36" t="n">
        <x:f>IF($K602="M",1,0)</x:f>
        <x:v>1</x:v>
      </x:c>
      <x:c r="P602" s="36" t="n">
        <x:f>IF($L602="U",1,0)</x:f>
        <x:v>0</x:v>
      </x:c>
      <x:c r="Q602" s="36" t="n">
        <x:f>IF($M602="yes",1,0)</x:f>
        <x:v>0</x:v>
      </x:c>
      <x:c r="R602" s="36" t="n">
        <x:f>'Coefficients'!$B$2+B602*'Coefficients'!$B$7+C602*'Coefficients'!$B$8+D602*'Coefficients'!$B$9+E602*'Coefficients'!$B$10+F602*'Coefficients'!$B$11+G602*'Coefficients'!$B$12+H602*'Coefficients'!$B$13+I602*'Coefficients'!$B$14+N602*'Coefficients'!$B$3+O602*'Coefficients'!$B$4+P602*'Coefficients'!$B$5+Q602*'Coefficients'!$B$6</x:f>
        <x:v>12.840690761063405</x:v>
      </x:c>
      <x:c r="S602" s="36" t="n">
        <x:f>A602-R602</x:f>
        <x:v>1.1593092389365953</x:v>
      </x:c>
      <x:c r="T602" s="36" t="n">
        <x:f>S602^2</x:f>
        <x:v>1.343997911483748</x:v>
      </x:c>
      <x:c r="U602" s="36" t="n">
        <x:f>ABS(S602)</x:f>
        <x:v>1.1593092389365953</x:v>
      </x:c>
      <x:c r="V602" s="36" t="n">
        <x:f>(A602-AVERAGE($A$2:$A$650))^2</x:f>
        <x:v>4.384797282057735</x:v>
      </x:c>
    </x:row>
    <x:row r="603">
      <x:c r="A603" s="36" t="str">
        <x:v>10</x:v>
      </x:c>
      <x:c r="B603" s="36" t="str">
        <x:v>8</x:v>
      </x:c>
      <x:c r="C603" s="36" t="str">
        <x:v>8</x:v>
      </x:c>
      <x:c r="D603" s="36" t="str">
        <x:v>2</x:v>
      </x:c>
      <x:c r="E603" s="36" t="str">
        <x:v>0</x:v>
      </x:c>
      <x:c r="F603" s="36" t="str">
        <x:v>4</x:v>
      </x:c>
      <x:c r="G603" s="36" t="str">
        <x:v>18</x:v>
      </x:c>
      <x:c r="H603" s="36" t="str">
        <x:v>2</x:v>
      </x:c>
      <x:c r="I603" s="36" t="str">
        <x:v>2</x:v>
      </x:c>
      <x:c r="J603" s="36" t="str">
        <x:v>MS</x:v>
      </x:c>
      <x:c r="K603" s="36" t="str">
        <x:v>F</x:v>
      </x:c>
      <x:c r="L603" s="36" t="str">
        <x:v>U</x:v>
      </x:c>
      <x:c r="M603" s="36" t="str">
        <x:v>yes</x:v>
      </x:c>
      <x:c r="N603" s="36" t="n">
        <x:f>IF($J603="MS",1,0)</x:f>
        <x:v>1</x:v>
      </x:c>
      <x:c r="O603" s="36" t="n">
        <x:f>IF($K603="M",1,0)</x:f>
        <x:v>0</x:v>
      </x:c>
      <x:c r="P603" s="36" t="n">
        <x:f>IF($L603="U",1,0)</x:f>
        <x:v>1</x:v>
      </x:c>
      <x:c r="Q603" s="36" t="n">
        <x:f>IF($M603="yes",1,0)</x:f>
        <x:v>1</x:v>
      </x:c>
      <x:c r="R603" s="36" t="n">
        <x:f>'Coefficients'!$B$2+B603*'Coefficients'!$B$7+C603*'Coefficients'!$B$8+D603*'Coefficients'!$B$9+E603*'Coefficients'!$B$10+F603*'Coefficients'!$B$11+G603*'Coefficients'!$B$12+H603*'Coefficients'!$B$13+I603*'Coefficients'!$B$14+N603*'Coefficients'!$B$3+O603*'Coefficients'!$B$4+P603*'Coefficients'!$B$5+Q603*'Coefficients'!$B$6</x:f>
        <x:v>8.456263696346442</x:v>
      </x:c>
      <x:c r="S603" s="36" t="n">
        <x:f>A603-R603</x:f>
        <x:v>1.5437363036535583</x:v>
      </x:c>
      <x:c r="T603" s="36" t="n">
        <x:f>S603^2</x:f>
        <x:v>2.383121775217951</x:v>
      </x:c>
      <x:c r="U603" s="36" t="n">
        <x:f>ABS(S603)</x:f>
        <x:v>1.5437363036535583</x:v>
      </x:c>
      <x:c r="V603" s="36" t="n">
        <x:f>(A603-AVERAGE($A$2:$A$650))^2</x:f>
        <x:v>3.6328712419961016</x:v>
      </x:c>
    </x:row>
    <x:row r="604">
      <x:c r="A604" s="36" t="str">
        <x:v>13</x:v>
      </x:c>
      <x:c r="B604" s="36" t="str">
        <x:v>11</x:v>
      </x:c>
      <x:c r="C604" s="36" t="str">
        <x:v>12</x:v>
      </x:c>
      <x:c r="D604" s="36" t="str">
        <x:v>3</x:v>
      </x:c>
      <x:c r="E604" s="36" t="str">
        <x:v>0</x:v>
      </x:c>
      <x:c r="F604" s="36" t="str">
        <x:v>0</x:v>
      </x:c>
      <x:c r="G604" s="36" t="str">
        <x:v>18</x:v>
      </x:c>
      <x:c r="H604" s="36" t="str">
        <x:v>2</x:v>
      </x:c>
      <x:c r="I604" s="36" t="str">
        <x:v>2</x:v>
      </x:c>
      <x:c r="J604" s="36" t="str">
        <x:v>MS</x:v>
      </x:c>
      <x:c r="K604" s="36" t="str">
        <x:v>F</x:v>
      </x:c>
      <x:c r="L604" s="36" t="str">
        <x:v>U</x:v>
      </x:c>
      <x:c r="M604" s="36" t="str">
        <x:v>yes</x:v>
      </x:c>
      <x:c r="N604" s="36" t="n">
        <x:f>IF($J604="MS",1,0)</x:f>
        <x:v>1</x:v>
      </x:c>
      <x:c r="O604" s="36" t="n">
        <x:f>IF($K604="M",1,0)</x:f>
        <x:v>0</x:v>
      </x:c>
      <x:c r="P604" s="36" t="n">
        <x:f>IF($L604="U",1,0)</x:f>
        <x:v>1</x:v>
      </x:c>
      <x:c r="Q604" s="36" t="n">
        <x:f>IF($M604="yes",1,0)</x:f>
        <x:v>1</x:v>
      </x:c>
      <x:c r="R604" s="36" t="n">
        <x:f>'Coefficients'!$B$2+B604*'Coefficients'!$B$7+C604*'Coefficients'!$B$8+D604*'Coefficients'!$B$9+E604*'Coefficients'!$B$10+F604*'Coefficients'!$B$11+G604*'Coefficients'!$B$12+H604*'Coefficients'!$B$13+I604*'Coefficients'!$B$14+N604*'Coefficients'!$B$3+O604*'Coefficients'!$B$4+P604*'Coefficients'!$B$5+Q604*'Coefficients'!$B$6</x:f>
        <x:v>12.35249856709592</x:v>
      </x:c>
      <x:c r="S604" s="36" t="n">
        <x:f>A604-R604</x:f>
        <x:v>0.6475014329040807</x:v>
      </x:c>
      <x:c r="T604" s="36" t="n">
        <x:f>S604^2</x:f>
        <x:v>0.4192581056128377</x:v>
      </x:c>
      <x:c r="U604" s="36" t="n">
        <x:f>ABS(S604)</x:f>
        <x:v>0.6475014329040807</x:v>
      </x:c>
      <x:c r="V604" s="36" t="n">
        <x:f>(A604-AVERAGE($A$2:$A$650))^2</x:f>
        <x:v>1.1968157720423265</x:v>
      </x:c>
    </x:row>
    <x:row r="605">
      <x:c r="A605" s="36" t="str">
        <x:v>0</x:v>
      </x:c>
      <x:c r="B605" s="36" t="str">
        <x:v>5</x:v>
      </x:c>
      <x:c r="C605" s="36" t="str">
        <x:v>0</x:v>
      </x:c>
      <x:c r="D605" s="36" t="str">
        <x:v>2</x:v>
      </x:c>
      <x:c r="E605" s="36" t="str">
        <x:v>0</x:v>
      </x:c>
      <x:c r="F605" s="36" t="str">
        <x:v>0</x:v>
      </x:c>
      <x:c r="G605" s="36" t="str">
        <x:v>18</x:v>
      </x:c>
      <x:c r="H605" s="36" t="str">
        <x:v>4</x:v>
      </x:c>
      <x:c r="I605" s="36" t="str">
        <x:v>2</x:v>
      </x:c>
      <x:c r="J605" s="36" t="str">
        <x:v>MS</x:v>
      </x:c>
      <x:c r="K605" s="36" t="str">
        <x:v>F</x:v>
      </x:c>
      <x:c r="L605" s="36" t="str">
        <x:v>R</x:v>
      </x:c>
      <x:c r="M605" s="36" t="str">
        <x:v>yes</x:v>
      </x:c>
      <x:c r="N605" s="36" t="n">
        <x:f>IF($J605="MS",1,0)</x:f>
        <x:v>1</x:v>
      </x:c>
      <x:c r="O605" s="36" t="n">
        <x:f>IF($K605="M",1,0)</x:f>
        <x:v>0</x:v>
      </x:c>
      <x:c r="P605" s="36" t="n">
        <x:f>IF($L605="U",1,0)</x:f>
        <x:v>0</x:v>
      </x:c>
      <x:c r="Q605" s="36" t="n">
        <x:f>IF($M605="yes",1,0)</x:f>
        <x:v>1</x:v>
      </x:c>
      <x:c r="R605" s="36" t="n">
        <x:f>'Coefficients'!$B$2+B605*'Coefficients'!$B$7+C605*'Coefficients'!$B$8+D605*'Coefficients'!$B$9+E605*'Coefficients'!$B$10+F605*'Coefficients'!$B$11+G605*'Coefficients'!$B$12+H605*'Coefficients'!$B$13+I605*'Coefficients'!$B$14+N605*'Coefficients'!$B$3+O605*'Coefficients'!$B$4+P605*'Coefficients'!$B$5+Q605*'Coefficients'!$B$6</x:f>
        <x:v>0.7416317258226903</x:v>
      </x:c>
      <x:c r="S605" s="36" t="n">
        <x:f>A605-R605</x:f>
        <x:v>-0.7416317258226903</x:v>
      </x:c>
      <x:c r="T605" s="36" t="n">
        <x:f>S605^2</x:f>
        <x:v>0.5500176167467421</x:v>
      </x:c>
      <x:c r="U605" s="36" t="n">
        <x:f>ABS(S605)</x:f>
        <x:v>0.7416317258226903</x:v>
      </x:c>
      <x:c r="V605" s="36" t="n">
        <x:f>(A605-AVERAGE($A$2:$A$650))^2</x:f>
        <x:v>141.75305614184202</x:v>
      </x:c>
    </x:row>
    <x:row r="606">
      <x:c r="A606" s="36" t="str">
        <x:v>10</x:v>
      </x:c>
      <x:c r="B606" s="36" t="str">
        <x:v>9</x:v>
      </x:c>
      <x:c r="C606" s="36" t="str">
        <x:v>10</x:v>
      </x:c>
      <x:c r="D606" s="36" t="str">
        <x:v>2</x:v>
      </x:c>
      <x:c r="E606" s="36" t="str">
        <x:v>1</x:v>
      </x:c>
      <x:c r="F606" s="36" t="str">
        <x:v>2</x:v>
      </x:c>
      <x:c r="G606" s="36" t="str">
        <x:v>18</x:v>
      </x:c>
      <x:c r="H606" s="36" t="str">
        <x:v>1</x:v>
      </x:c>
      <x:c r="I606" s="36" t="str">
        <x:v>1</x:v>
      </x:c>
      <x:c r="J606" s="36" t="str">
        <x:v>MS</x:v>
      </x:c>
      <x:c r="K606" s="36" t="str">
        <x:v>F</x:v>
      </x:c>
      <x:c r="L606" s="36" t="str">
        <x:v>U</x:v>
      </x:c>
      <x:c r="M606" s="36" t="str">
        <x:v>no</x:v>
      </x:c>
      <x:c r="N606" s="36" t="n">
        <x:f>IF($J606="MS",1,0)</x:f>
        <x:v>1</x:v>
      </x:c>
      <x:c r="O606" s="36" t="n">
        <x:f>IF($K606="M",1,0)</x:f>
        <x:v>0</x:v>
      </x:c>
      <x:c r="P606" s="36" t="n">
        <x:f>IF($L606="U",1,0)</x:f>
        <x:v>1</x:v>
      </x:c>
      <x:c r="Q606" s="36" t="n">
        <x:f>IF($M606="yes",1,0)</x:f>
        <x:v>0</x:v>
      </x:c>
      <x:c r="R606" s="36" t="n">
        <x:f>'Coefficients'!$B$2+B606*'Coefficients'!$B$7+C606*'Coefficients'!$B$8+D606*'Coefficients'!$B$9+E606*'Coefficients'!$B$10+F606*'Coefficients'!$B$11+G606*'Coefficients'!$B$12+H606*'Coefficients'!$B$13+I606*'Coefficients'!$B$14+N606*'Coefficients'!$B$3+O606*'Coefficients'!$B$4+P606*'Coefficients'!$B$5+Q606*'Coefficients'!$B$6</x:f>
        <x:v>9.941147015046743</x:v>
      </x:c>
      <x:c r="S606" s="36" t="n">
        <x:f>A606-R606</x:f>
        <x:v>0.05885298495325664</x:v>
      </x:c>
      <x:c r="T606" s="36" t="n">
        <x:f>S606^2</x:f>
        <x:v>0.0034636738379082523</x:v>
      </x:c>
      <x:c r="U606" s="36" t="n">
        <x:f>ABS(S606)</x:f>
        <x:v>0.05885298495325664</x:v>
      </x:c>
      <x:c r="V606" s="36" t="n">
        <x:f>(A606-AVERAGE($A$2:$A$650))^2</x:f>
        <x:v>3.6328712419961016</x:v>
      </x:c>
    </x:row>
    <x:row r="607">
      <x:c r="A607" s="36" t="str">
        <x:v>0</x:v>
      </x:c>
      <x:c r="B607" s="36" t="str">
        <x:v>5</x:v>
      </x:c>
      <x:c r="C607" s="36" t="str">
        <x:v>0</x:v>
      </x:c>
      <x:c r="D607" s="36" t="str">
        <x:v>1</x:v>
      </x:c>
      <x:c r="E607" s="36" t="str">
        <x:v>1</x:v>
      </x:c>
      <x:c r="F607" s="36" t="str">
        <x:v>0</x:v>
      </x:c>
      <x:c r="G607" s="36" t="str">
        <x:v>19</x:v>
      </x:c>
      <x:c r="H607" s="36" t="str">
        <x:v>1</x:v>
      </x:c>
      <x:c r="I607" s="36" t="str">
        <x:v>1</x:v>
      </x:c>
      <x:c r="J607" s="36" t="str">
        <x:v>MS</x:v>
      </x:c>
      <x:c r="K607" s="36" t="str">
        <x:v>F</x:v>
      </x:c>
      <x:c r="L607" s="36" t="str">
        <x:v>U</x:v>
      </x:c>
      <x:c r="M607" s="36" t="str">
        <x:v>no</x:v>
      </x:c>
      <x:c r="N607" s="36" t="n">
        <x:f>IF($J607="MS",1,0)</x:f>
        <x:v>1</x:v>
      </x:c>
      <x:c r="O607" s="36" t="n">
        <x:f>IF($K607="M",1,0)</x:f>
        <x:v>0</x:v>
      </x:c>
      <x:c r="P607" s="36" t="n">
        <x:f>IF($L607="U",1,0)</x:f>
        <x:v>1</x:v>
      </x:c>
      <x:c r="Q607" s="36" t="n">
        <x:f>IF($M607="yes",1,0)</x:f>
        <x:v>0</x:v>
      </x:c>
      <x:c r="R607" s="36" t="n">
        <x:f>'Coefficients'!$B$2+B607*'Coefficients'!$B$7+C607*'Coefficients'!$B$8+D607*'Coefficients'!$B$9+E607*'Coefficients'!$B$10+F607*'Coefficients'!$B$11+G607*'Coefficients'!$B$12+H607*'Coefficients'!$B$13+I607*'Coefficients'!$B$14+N607*'Coefficients'!$B$3+O607*'Coefficients'!$B$4+P607*'Coefficients'!$B$5+Q607*'Coefficients'!$B$6</x:f>
        <x:v>0.5607433694040966</x:v>
      </x:c>
      <x:c r="S607" s="36" t="n">
        <x:f>A607-R607</x:f>
        <x:v>-0.5607433694040966</x:v>
      </x:c>
      <x:c r="T607" s="36" t="n">
        <x:f>S607^2</x:f>
        <x:v>0.3144331263306592</x:v>
      </x:c>
      <x:c r="U607" s="36" t="n">
        <x:f>ABS(S607)</x:f>
        <x:v>0.5607433694040966</x:v>
      </x:c>
      <x:c r="V607" s="36" t="n">
        <x:f>(A607-AVERAGE($A$2:$A$650))^2</x:f>
        <x:v>141.75305614184202</x:v>
      </x:c>
    </x:row>
    <x:row r="608">
      <x:c r="A608" s="36" t="str">
        <x:v>18</x:v>
      </x:c>
      <x:c r="B608" s="36" t="str">
        <x:v>18</x:v>
      </x:c>
      <x:c r="C608" s="36" t="str">
        <x:v>18</x:v>
      </x:c>
      <x:c r="D608" s="36" t="str">
        <x:v>4</x:v>
      </x:c>
      <x:c r="E608" s="36" t="str">
        <x:v>0</x:v>
      </x:c>
      <x:c r="F608" s="36" t="str">
        <x:v>0</x:v>
      </x:c>
      <x:c r="G608" s="36" t="str">
        <x:v>17</x:v>
      </x:c>
      <x:c r="H608" s="36" t="str">
        <x:v>4</x:v>
      </x:c>
      <x:c r="I608" s="36" t="str">
        <x:v>2</x:v>
      </x:c>
      <x:c r="J608" s="36" t="str">
        <x:v>MS</x:v>
      </x:c>
      <x:c r="K608" s="36" t="str">
        <x:v>F</x:v>
      </x:c>
      <x:c r="L608" s="36" t="str">
        <x:v>U</x:v>
      </x:c>
      <x:c r="M608" s="36" t="str">
        <x:v>yes</x:v>
      </x:c>
      <x:c r="N608" s="36" t="n">
        <x:f>IF($J608="MS",1,0)</x:f>
        <x:v>1</x:v>
      </x:c>
      <x:c r="O608" s="36" t="n">
        <x:f>IF($K608="M",1,0)</x:f>
        <x:v>0</x:v>
      </x:c>
      <x:c r="P608" s="36" t="n">
        <x:f>IF($L608="U",1,0)</x:f>
        <x:v>1</x:v>
      </x:c>
      <x:c r="Q608" s="36" t="n">
        <x:f>IF($M608="yes",1,0)</x:f>
        <x:v>1</x:v>
      </x:c>
      <x:c r="R608" s="36" t="n">
        <x:f>'Coefficients'!$B$2+B608*'Coefficients'!$B$7+C608*'Coefficients'!$B$8+D608*'Coefficients'!$B$9+E608*'Coefficients'!$B$10+F608*'Coefficients'!$B$11+G608*'Coefficients'!$B$12+H608*'Coefficients'!$B$13+I608*'Coefficients'!$B$14+N608*'Coefficients'!$B$3+O608*'Coefficients'!$B$4+P608*'Coefficients'!$B$5+Q608*'Coefficients'!$B$6</x:f>
        <x:v>18.46656983612446</x:v>
      </x:c>
      <x:c r="S608" s="36" t="n">
        <x:f>A608-R608</x:f>
        <x:v>-0.4665698361244601</x:v>
      </x:c>
      <x:c r="T608" s="36" t="n">
        <x:f>S608^2</x:f>
        <x:v>0.2176874119812056</x:v>
      </x:c>
      <x:c r="U608" s="36" t="n">
        <x:f>ABS(S608)</x:f>
        <x:v>0.4665698361244601</x:v>
      </x:c>
      <x:c r="V608" s="36" t="n">
        <x:f>(A608-AVERAGE($A$2:$A$650))^2</x:f>
        <x:v>37.136723322119366</x:v>
      </x:c>
    </x:row>
    <x:row r="609">
      <x:c r="A609" s="36" t="str">
        <x:v>12</x:v>
      </x:c>
      <x:c r="B609" s="36" t="str">
        <x:v>11</x:v>
      </x:c>
      <x:c r="C609" s="36" t="str">
        <x:v>11</x:v>
      </x:c>
      <x:c r="D609" s="36" t="str">
        <x:v>2</x:v>
      </x:c>
      <x:c r="E609" s="36" t="str">
        <x:v>0</x:v>
      </x:c>
      <x:c r="F609" s="36" t="str">
        <x:v>5</x:v>
      </x:c>
      <x:c r="G609" s="36" t="str">
        <x:v>17</x:v>
      </x:c>
      <x:c r="H609" s="36" t="str">
        <x:v>2</x:v>
      </x:c>
      <x:c r="I609" s="36" t="str">
        <x:v>1</x:v>
      </x:c>
      <x:c r="J609" s="36" t="str">
        <x:v>MS</x:v>
      </x:c>
      <x:c r="K609" s="36" t="str">
        <x:v>F</x:v>
      </x:c>
      <x:c r="L609" s="36" t="str">
        <x:v>R</x:v>
      </x:c>
      <x:c r="M609" s="36" t="str">
        <x:v>yes</x:v>
      </x:c>
      <x:c r="N609" s="36" t="n">
        <x:f>IF($J609="MS",1,0)</x:f>
        <x:v>1</x:v>
      </x:c>
      <x:c r="O609" s="36" t="n">
        <x:f>IF($K609="M",1,0)</x:f>
        <x:v>0</x:v>
      </x:c>
      <x:c r="P609" s="36" t="n">
        <x:f>IF($L609="U",1,0)</x:f>
        <x:v>0</x:v>
      </x:c>
      <x:c r="Q609" s="36" t="n">
        <x:f>IF($M609="yes",1,0)</x:f>
        <x:v>1</x:v>
      </x:c>
      <x:c r="R609" s="36" t="n">
        <x:f>'Coefficients'!$B$2+B609*'Coefficients'!$B$7+C609*'Coefficients'!$B$8+D609*'Coefficients'!$B$9+E609*'Coefficients'!$B$10+F609*'Coefficients'!$B$11+G609*'Coefficients'!$B$12+H609*'Coefficients'!$B$13+I609*'Coefficients'!$B$14+N609*'Coefficients'!$B$3+O609*'Coefficients'!$B$4+P609*'Coefficients'!$B$5+Q609*'Coefficients'!$B$6</x:f>
        <x:v>11.349838944366162</x:v>
      </x:c>
      <x:c r="S609" s="36" t="n">
        <x:f>A609-R609</x:f>
        <x:v>0.6501610556338377</x:v>
      </x:c>
      <x:c r="T609" s="36" t="n">
        <x:f>S609^2</x:f>
        <x:v>0.42270939826290627</x:v>
      </x:c>
      <x:c r="U609" s="36" t="n">
        <x:f>ABS(S609)</x:f>
        <x:v>0.6501610556338377</x:v>
      </x:c>
      <x:c r="V609" s="36" t="n">
        <x:f>(A609-AVERAGE($A$2:$A$650))^2</x:f>
        <x:v>0.008834262026918263</x:v>
      </x:c>
    </x:row>
    <x:row r="610">
      <x:c r="A610" s="36" t="str">
        <x:v>11</x:v>
      </x:c>
      <x:c r="B610" s="36" t="str">
        <x:v>8</x:v>
      </x:c>
      <x:c r="C610" s="36" t="str">
        <x:v>10</x:v>
      </x:c>
      <x:c r="D610" s="36" t="str">
        <x:v>2</x:v>
      </x:c>
      <x:c r="E610" s="36" t="str">
        <x:v>0</x:v>
      </x:c>
      <x:c r="F610" s="36" t="str">
        <x:v>2</x:v>
      </x:c>
      <x:c r="G610" s="36" t="str">
        <x:v>18</x:v>
      </x:c>
      <x:c r="H610" s="36" t="str">
        <x:v>1</x:v>
      </x:c>
      <x:c r="I610" s="36" t="str">
        <x:v>1</x:v>
      </x:c>
      <x:c r="J610" s="36" t="str">
        <x:v>MS</x:v>
      </x:c>
      <x:c r="K610" s="36" t="str">
        <x:v>F</x:v>
      </x:c>
      <x:c r="L610" s="36" t="str">
        <x:v>U</x:v>
      </x:c>
      <x:c r="M610" s="36" t="str">
        <x:v>yes</x:v>
      </x:c>
      <x:c r="N610" s="36" t="n">
        <x:f>IF($J610="MS",1,0)</x:f>
        <x:v>1</x:v>
      </x:c>
      <x:c r="O610" s="36" t="n">
        <x:f>IF($K610="M",1,0)</x:f>
        <x:v>0</x:v>
      </x:c>
      <x:c r="P610" s="36" t="n">
        <x:f>IF($L610="U",1,0)</x:f>
        <x:v>1</x:v>
      </x:c>
      <x:c r="Q610" s="36" t="n">
        <x:f>IF($M610="yes",1,0)</x:f>
        <x:v>1</x:v>
      </x:c>
      <x:c r="R610" s="36" t="n">
        <x:f>'Coefficients'!$B$2+B610*'Coefficients'!$B$7+C610*'Coefficients'!$B$8+D610*'Coefficients'!$B$9+E610*'Coefficients'!$B$10+F610*'Coefficients'!$B$11+G610*'Coefficients'!$B$12+H610*'Coefficients'!$B$13+I610*'Coefficients'!$B$14+N610*'Coefficients'!$B$3+O610*'Coefficients'!$B$4+P610*'Coefficients'!$B$5+Q610*'Coefficients'!$B$6</x:f>
        <x:v>10.214739697762793</x:v>
      </x:c>
      <x:c r="S610" s="36" t="n">
        <x:f>A610-R610</x:f>
        <x:v>0.7852603022372069</x:v>
      </x:c>
      <x:c r="T610" s="36" t="n">
        <x:f>S610^2</x:f>
        <x:v>0.6166337422696695</x:v>
      </x:c>
      <x:c r="U610" s="36" t="n">
        <x:f>ABS(S610)</x:f>
        <x:v>0.7852603022372069</x:v>
      </x:c>
      <x:c r="V610" s="36" t="n">
        <x:f>(A610-AVERAGE($A$2:$A$650))^2</x:f>
        <x:v>0.82085275201151</x:v>
      </x:c>
    </x:row>
    <x:row r="611">
      <x:c r="A611" s="36" t="str">
        <x:v>12</x:v>
      </x:c>
      <x:c r="B611" s="36" t="str">
        <x:v>11</x:v>
      </x:c>
      <x:c r="C611" s="36" t="str">
        <x:v>11</x:v>
      </x:c>
      <x:c r="D611" s="36" t="str">
        <x:v>2</x:v>
      </x:c>
      <x:c r="E611" s="36" t="str">
        <x:v>0</x:v>
      </x:c>
      <x:c r="F611" s="36" t="str">
        <x:v>0</x:v>
      </x:c>
      <x:c r="G611" s="36" t="str">
        <x:v>18</x:v>
      </x:c>
      <x:c r="H611" s="36" t="str">
        <x:v>1</x:v>
      </x:c>
      <x:c r="I611" s="36" t="str">
        <x:v>2</x:v>
      </x:c>
      <x:c r="J611" s="36" t="str">
        <x:v>MS</x:v>
      </x:c>
      <x:c r="K611" s="36" t="str">
        <x:v>F</x:v>
      </x:c>
      <x:c r="L611" s="36" t="str">
        <x:v>U</x:v>
      </x:c>
      <x:c r="M611" s="36" t="str">
        <x:v>no</x:v>
      </x:c>
      <x:c r="N611" s="36" t="n">
        <x:f>IF($J611="MS",1,0)</x:f>
        <x:v>1</x:v>
      </x:c>
      <x:c r="O611" s="36" t="n">
        <x:f>IF($K611="M",1,0)</x:f>
        <x:v>0</x:v>
      </x:c>
      <x:c r="P611" s="36" t="n">
        <x:f>IF($L611="U",1,0)</x:f>
        <x:v>1</x:v>
      </x:c>
      <x:c r="Q611" s="36" t="n">
        <x:f>IF($M611="yes",1,0)</x:f>
        <x:v>0</x:v>
      </x:c>
      <x:c r="R611" s="36" t="n">
        <x:f>'Coefficients'!$B$2+B611*'Coefficients'!$B$7+C611*'Coefficients'!$B$8+D611*'Coefficients'!$B$9+E611*'Coefficients'!$B$10+F611*'Coefficients'!$B$11+G611*'Coefficients'!$B$12+H611*'Coefficients'!$B$13+I611*'Coefficients'!$B$14+N611*'Coefficients'!$B$3+O611*'Coefficients'!$B$4+P611*'Coefficients'!$B$5+Q611*'Coefficients'!$B$6</x:f>
        <x:v>11.281481182829449</x:v>
      </x:c>
      <x:c r="S611" s="36" t="n">
        <x:f>A611-R611</x:f>
        <x:v>0.7185188171705512</x:v>
      </x:c>
      <x:c r="T611" s="36" t="n">
        <x:f>S611^2</x:f>
        <x:v>0.516269290628168</x:v>
      </x:c>
      <x:c r="U611" s="36" t="n">
        <x:f>ABS(S611)</x:f>
        <x:v>0.7185188171705512</x:v>
      </x:c>
      <x:c r="V611" s="36" t="n">
        <x:f>(A611-AVERAGE($A$2:$A$650))^2</x:f>
        <x:v>0.008834262026918263</x:v>
      </x:c>
    </x:row>
    <x:row r="612">
      <x:c r="A612" s="36" t="str">
        <x:v>0</x:v>
      </x:c>
      <x:c r="B612" s="36" t="str">
        <x:v>8</x:v>
      </x:c>
      <x:c r="C612" s="36" t="str">
        <x:v>0</x:v>
      </x:c>
      <x:c r="D612" s="36" t="str">
        <x:v>2</x:v>
      </x:c>
      <x:c r="E612" s="36" t="str">
        <x:v>3</x:v>
      </x:c>
      <x:c r="F612" s="36" t="str">
        <x:v>0</x:v>
      </x:c>
      <x:c r="G612" s="36" t="str">
        <x:v>19</x:v>
      </x:c>
      <x:c r="H612" s="36" t="str">
        <x:v>1</x:v>
      </x:c>
      <x:c r="I612" s="36" t="str">
        <x:v>1</x:v>
      </x:c>
      <x:c r="J612" s="36" t="str">
        <x:v>MS</x:v>
      </x:c>
      <x:c r="K612" s="36" t="str">
        <x:v>F</x:v>
      </x:c>
      <x:c r="L612" s="36" t="str">
        <x:v>R</x:v>
      </x:c>
      <x:c r="M612" s="36" t="str">
        <x:v>no</x:v>
      </x:c>
      <x:c r="N612" s="36" t="n">
        <x:f>IF($J612="MS",1,0)</x:f>
        <x:v>1</x:v>
      </x:c>
      <x:c r="O612" s="36" t="n">
        <x:f>IF($K612="M",1,0)</x:f>
        <x:v>0</x:v>
      </x:c>
      <x:c r="P612" s="36" t="n">
        <x:f>IF($L612="U",1,0)</x:f>
        <x:v>0</x:v>
      </x:c>
      <x:c r="Q612" s="36" t="n">
        <x:f>IF($M612="yes",1,0)</x:f>
        <x:v>0</x:v>
      </x:c>
      <x:c r="R612" s="36" t="n">
        <x:f>'Coefficients'!$B$2+B612*'Coefficients'!$B$7+C612*'Coefficients'!$B$8+D612*'Coefficients'!$B$9+E612*'Coefficients'!$B$10+F612*'Coefficients'!$B$11+G612*'Coefficients'!$B$12+H612*'Coefficients'!$B$13+I612*'Coefficients'!$B$14+N612*'Coefficients'!$B$3+O612*'Coefficients'!$B$4+P612*'Coefficients'!$B$5+Q612*'Coefficients'!$B$6</x:f>
        <x:v>0.46954327984392125</x:v>
      </x:c>
      <x:c r="S612" s="36" t="n">
        <x:f>A612-R612</x:f>
        <x:v>-0.46954327984392125</x:v>
      </x:c>
      <x:c r="T612" s="36" t="n">
        <x:f>S612^2</x:f>
        <x:v>0.22047089164658695</x:v>
      </x:c>
      <x:c r="U612" s="36" t="n">
        <x:f>ABS(S612)</x:f>
        <x:v>0.46954327984392125</x:v>
      </x:c>
      <x:c r="V612" s="36" t="n">
        <x:f>(A612-AVERAGE($A$2:$A$650))^2</x:f>
        <x:v>141.75305614184202</x:v>
      </x:c>
    </x:row>
    <x:row r="613">
      <x:c r="A613" s="36" t="str">
        <x:v>15</x:v>
      </x:c>
      <x:c r="B613" s="36" t="str">
        <x:v>14</x:v>
      </x:c>
      <x:c r="C613" s="36" t="str">
        <x:v>14</x:v>
      </x:c>
      <x:c r="D613" s="36" t="str">
        <x:v>3</x:v>
      </x:c>
      <x:c r="E613" s="36" t="str">
        <x:v>0</x:v>
      </x:c>
      <x:c r="F613" s="36" t="str">
        <x:v>5</x:v>
      </x:c>
      <x:c r="G613" s="36" t="str">
        <x:v>18</x:v>
      </x:c>
      <x:c r="H613" s="36" t="str">
        <x:v>2</x:v>
      </x:c>
      <x:c r="I613" s="36" t="str">
        <x:v>2</x:v>
      </x:c>
      <x:c r="J613" s="36" t="str">
        <x:v>MS</x:v>
      </x:c>
      <x:c r="K613" s="36" t="str">
        <x:v>F</x:v>
      </x:c>
      <x:c r="L613" s="36" t="str">
        <x:v>R</x:v>
      </x:c>
      <x:c r="M613" s="36" t="str">
        <x:v>yes</x:v>
      </x:c>
      <x:c r="N613" s="36" t="n">
        <x:f>IF($J613="MS",1,0)</x:f>
        <x:v>1</x:v>
      </x:c>
      <x:c r="O613" s="36" t="n">
        <x:f>IF($K613="M",1,0)</x:f>
        <x:v>0</x:v>
      </x:c>
      <x:c r="P613" s="36" t="n">
        <x:f>IF($L613="U",1,0)</x:f>
        <x:v>0</x:v>
      </x:c>
      <x:c r="Q613" s="36" t="n">
        <x:f>IF($M613="yes",1,0)</x:f>
        <x:v>1</x:v>
      </x:c>
      <x:c r="R613" s="36" t="n">
        <x:f>'Coefficients'!$B$2+B613*'Coefficients'!$B$7+C613*'Coefficients'!$B$8+D613*'Coefficients'!$B$9+E613*'Coefficients'!$B$10+F613*'Coefficients'!$B$11+G613*'Coefficients'!$B$12+H613*'Coefficients'!$B$13+I613*'Coefficients'!$B$14+N613*'Coefficients'!$B$3+O613*'Coefficients'!$B$4+P613*'Coefficients'!$B$5+Q613*'Coefficients'!$B$6</x:f>
        <x:v>14.487708782803052</x:v>
      </x:c>
      <x:c r="S613" s="36" t="n">
        <x:f>A613-R613</x:f>
        <x:v>0.5122912171969478</x:v>
      </x:c>
      <x:c r="T613" s="36" t="n">
        <x:f>S613^2</x:f>
        <x:v>0.26244229121713036</x:v>
      </x:c>
      <x:c r="U613" s="36" t="n">
        <x:f>ABS(S613)</x:f>
        <x:v>0.5122912171969478</x:v>
      </x:c>
      <x:c r="V613" s="36" t="n">
        <x:f>(A613-AVERAGE($A$2:$A$650))^2</x:f>
        <x:v>9.572778792073143</x:v>
      </x:c>
    </x:row>
    <x:row r="614">
      <x:c r="A614" s="36" t="str">
        <x:v>11</x:v>
      </x:c>
      <x:c r="B614" s="36" t="str">
        <x:v>10</x:v>
      </x:c>
      <x:c r="C614" s="36" t="str">
        <x:v>11</x:v>
      </x:c>
      <x:c r="D614" s="36" t="str">
        <x:v>2</x:v>
      </x:c>
      <x:c r="E614" s="36" t="str">
        <x:v>1</x:v>
      </x:c>
      <x:c r="F614" s="36" t="str">
        <x:v>4</x:v>
      </x:c>
      <x:c r="G614" s="36" t="str">
        <x:v>17</x:v>
      </x:c>
      <x:c r="H614" s="36" t="str">
        <x:v>4</x:v>
      </x:c>
      <x:c r="I614" s="36" t="str">
        <x:v>3</x:v>
      </x:c>
      <x:c r="J614" s="36" t="str">
        <x:v>MS</x:v>
      </x:c>
      <x:c r="K614" s="36" t="str">
        <x:v>M</x:v>
      </x:c>
      <x:c r="L614" s="36" t="str">
        <x:v>R</x:v>
      </x:c>
      <x:c r="M614" s="36" t="str">
        <x:v>yes</x:v>
      </x:c>
      <x:c r="N614" s="36" t="n">
        <x:f>IF($J614="MS",1,0)</x:f>
        <x:v>1</x:v>
      </x:c>
      <x:c r="O614" s="36" t="n">
        <x:f>IF($K614="M",1,0)</x:f>
        <x:v>1</x:v>
      </x:c>
      <x:c r="P614" s="36" t="n">
        <x:f>IF($L614="U",1,0)</x:f>
        <x:v>0</x:v>
      </x:c>
      <x:c r="Q614" s="36" t="n">
        <x:f>IF($M614="yes",1,0)</x:f>
        <x:v>1</x:v>
      </x:c>
      <x:c r="R614" s="36" t="n">
        <x:f>'Coefficients'!$B$2+B614*'Coefficients'!$B$7+C614*'Coefficients'!$B$8+D614*'Coefficients'!$B$9+E614*'Coefficients'!$B$10+F614*'Coefficients'!$B$11+G614*'Coefficients'!$B$12+H614*'Coefficients'!$B$13+I614*'Coefficients'!$B$14+N614*'Coefficients'!$B$3+O614*'Coefficients'!$B$4+P614*'Coefficients'!$B$5+Q614*'Coefficients'!$B$6</x:f>
        <x:v>10.72090296810798</x:v>
      </x:c>
      <x:c r="S614" s="36" t="n">
        <x:f>A614-R614</x:f>
        <x:v>0.27909703189201984</x:v>
      </x:c>
      <x:c r="T614" s="36" t="n">
        <x:f>S614^2</x:f>
        <x:v>0.07789515321093514</x:v>
      </x:c>
      <x:c r="U614" s="36" t="n">
        <x:f>ABS(S614)</x:f>
        <x:v>0.27909703189201984</x:v>
      </x:c>
      <x:c r="V614" s="36" t="n">
        <x:f>(A614-AVERAGE($A$2:$A$650))^2</x:f>
        <x:v>0.82085275201151</x:v>
      </x:c>
    </x:row>
    <x:row r="615">
      <x:c r="A615" s="36" t="str">
        <x:v>10</x:v>
      </x:c>
      <x:c r="B615" s="36" t="str">
        <x:v>10</x:v>
      </x:c>
      <x:c r="C615" s="36" t="str">
        <x:v>10</x:v>
      </x:c>
      <x:c r="D615" s="36" t="str">
        <x:v>2</x:v>
      </x:c>
      <x:c r="E615" s="36" t="str">
        <x:v>0</x:v>
      </x:c>
      <x:c r="F615" s="36" t="str">
        <x:v>0</x:v>
      </x:c>
      <x:c r="G615" s="36" t="str">
        <x:v>18</x:v>
      </x:c>
      <x:c r="H615" s="36" t="str">
        <x:v>3</x:v>
      </x:c>
      <x:c r="I615" s="36" t="str">
        <x:v>3</x:v>
      </x:c>
      <x:c r="J615" s="36" t="str">
        <x:v>MS</x:v>
      </x:c>
      <x:c r="K615" s="36" t="str">
        <x:v>F</x:v>
      </x:c>
      <x:c r="L615" s="36" t="str">
        <x:v>U</x:v>
      </x:c>
      <x:c r="M615" s="36" t="str">
        <x:v>yes</x:v>
      </x:c>
      <x:c r="N615" s="36" t="n">
        <x:f>IF($J615="MS",1,0)</x:f>
        <x:v>1</x:v>
      </x:c>
      <x:c r="O615" s="36" t="n">
        <x:f>IF($K615="M",1,0)</x:f>
        <x:v>0</x:v>
      </x:c>
      <x:c r="P615" s="36" t="n">
        <x:f>IF($L615="U",1,0)</x:f>
        <x:v>1</x:v>
      </x:c>
      <x:c r="Q615" s="36" t="n">
        <x:f>IF($M615="yes",1,0)</x:f>
        <x:v>1</x:v>
      </x:c>
      <x:c r="R615" s="36" t="n">
        <x:f>'Coefficients'!$B$2+B615*'Coefficients'!$B$7+C615*'Coefficients'!$B$8+D615*'Coefficients'!$B$9+E615*'Coefficients'!$B$10+F615*'Coefficients'!$B$11+G615*'Coefficients'!$B$12+H615*'Coefficients'!$B$13+I615*'Coefficients'!$B$14+N615*'Coefficients'!$B$3+O615*'Coefficients'!$B$4+P615*'Coefficients'!$B$5+Q615*'Coefficients'!$B$6</x:f>
        <x:v>10.36802279331956</x:v>
      </x:c>
      <x:c r="S615" s="36" t="n">
        <x:f>A615-R615</x:f>
        <x:v>-0.3680227933195592</x:v>
      </x:c>
      <x:c r="T615" s="36" t="n">
        <x:f>S615^2</x:f>
        <x:v>0.135440776402731</x:v>
      </x:c>
      <x:c r="U615" s="36" t="n">
        <x:f>ABS(S615)</x:f>
        <x:v>0.3680227933195592</x:v>
      </x:c>
      <x:c r="V615" s="36" t="n">
        <x:f>(A615-AVERAGE($A$2:$A$650))^2</x:f>
        <x:v>3.6328712419961016</x:v>
      </x:c>
    </x:row>
    <x:row r="616">
      <x:c r="A616" s="36" t="str">
        <x:v>12</x:v>
      </x:c>
      <x:c r="B616" s="36" t="str">
        <x:v>12</x:v>
      </x:c>
      <x:c r="C616" s="36" t="str">
        <x:v>12</x:v>
      </x:c>
      <x:c r="D616" s="36" t="str">
        <x:v>2</x:v>
      </x:c>
      <x:c r="E616" s="36" t="str">
        <x:v>0</x:v>
      </x:c>
      <x:c r="F616" s="36" t="str">
        <x:v>2</x:v>
      </x:c>
      <x:c r="G616" s="36" t="str">
        <x:v>17</x:v>
      </x:c>
      <x:c r="H616" s="36" t="str">
        <x:v>4</x:v>
      </x:c>
      <x:c r="I616" s="36" t="str">
        <x:v>4</x:v>
      </x:c>
      <x:c r="J616" s="36" t="str">
        <x:v>MS</x:v>
      </x:c>
      <x:c r="K616" s="36" t="str">
        <x:v>F</x:v>
      </x:c>
      <x:c r="L616" s="36" t="str">
        <x:v>R</x:v>
      </x:c>
      <x:c r="M616" s="36" t="str">
        <x:v>yes</x:v>
      </x:c>
      <x:c r="N616" s="36" t="n">
        <x:f>IF($J616="MS",1,0)</x:f>
        <x:v>1</x:v>
      </x:c>
      <x:c r="O616" s="36" t="n">
        <x:f>IF($K616="M",1,0)</x:f>
        <x:v>0</x:v>
      </x:c>
      <x:c r="P616" s="36" t="n">
        <x:f>IF($L616="U",1,0)</x:f>
        <x:v>0</x:v>
      </x:c>
      <x:c r="Q616" s="36" t="n">
        <x:f>IF($M616="yes",1,0)</x:f>
        <x:v>1</x:v>
      </x:c>
      <x:c r="R616" s="36" t="n">
        <x:f>'Coefficients'!$B$2+B616*'Coefficients'!$B$7+C616*'Coefficients'!$B$8+D616*'Coefficients'!$B$9+E616*'Coefficients'!$B$10+F616*'Coefficients'!$B$11+G616*'Coefficients'!$B$12+H616*'Coefficients'!$B$13+I616*'Coefficients'!$B$14+N616*'Coefficients'!$B$3+O616*'Coefficients'!$B$4+P616*'Coefficients'!$B$5+Q616*'Coefficients'!$B$6</x:f>
        <x:v>12.249971056117374</x:v>
      </x:c>
      <x:c r="S616" s="36" t="n">
        <x:f>A616-R616</x:f>
        <x:v>-0.24997105611737425</x:v>
      </x:c>
      <x:c r="T616" s="36" t="n">
        <x:f>S616^2</x:f>
        <x:v>0.062485528896435466</x:v>
      </x:c>
      <x:c r="U616" s="36" t="n">
        <x:f>ABS(S616)</x:f>
        <x:v>0.24997105611737425</x:v>
      </x:c>
      <x:c r="V616" s="36" t="n">
        <x:f>(A616-AVERAGE($A$2:$A$650))^2</x:f>
        <x:v>0.008834262026918263</x:v>
      </x:c>
    </x:row>
    <x:row r="617">
      <x:c r="A617" s="36" t="str">
        <x:v>15</x:v>
      </x:c>
      <x:c r="B617" s="36" t="str">
        <x:v>15</x:v>
      </x:c>
      <x:c r="C617" s="36" t="str">
        <x:v>14</x:v>
      </x:c>
      <x:c r="D617" s="36" t="str">
        <x:v>2</x:v>
      </x:c>
      <x:c r="E617" s="36" t="str">
        <x:v>0</x:v>
      </x:c>
      <x:c r="F617" s="36" t="str">
        <x:v>0</x:v>
      </x:c>
      <x:c r="G617" s="36" t="str">
        <x:v>17</x:v>
      </x:c>
      <x:c r="H617" s="36" t="str">
        <x:v>3</x:v>
      </x:c>
      <x:c r="I617" s="36" t="str">
        <x:v>2</x:v>
      </x:c>
      <x:c r="J617" s="36" t="str">
        <x:v>MS</x:v>
      </x:c>
      <x:c r="K617" s="36" t="str">
        <x:v>F</x:v>
      </x:c>
      <x:c r="L617" s="36" t="str">
        <x:v>U</x:v>
      </x:c>
      <x:c r="M617" s="36" t="str">
        <x:v>yes</x:v>
      </x:c>
      <x:c r="N617" s="36" t="n">
        <x:f>IF($J617="MS",1,0)</x:f>
        <x:v>1</x:v>
      </x:c>
      <x:c r="O617" s="36" t="n">
        <x:f>IF($K617="M",1,0)</x:f>
        <x:v>0</x:v>
      </x:c>
      <x:c r="P617" s="36" t="n">
        <x:f>IF($L617="U",1,0)</x:f>
        <x:v>1</x:v>
      </x:c>
      <x:c r="Q617" s="36" t="n">
        <x:f>IF($M617="yes",1,0)</x:f>
        <x:v>1</x:v>
      </x:c>
      <x:c r="R617" s="36" t="n">
        <x:f>'Coefficients'!$B$2+B617*'Coefficients'!$B$7+C617*'Coefficients'!$B$8+D617*'Coefficients'!$B$9+E617*'Coefficients'!$B$10+F617*'Coefficients'!$B$11+G617*'Coefficients'!$B$12+H617*'Coefficients'!$B$13+I617*'Coefficients'!$B$14+N617*'Coefficients'!$B$3+O617*'Coefficients'!$B$4+P617*'Coefficients'!$B$5+Q617*'Coefficients'!$B$6</x:f>
        <x:v>14.492855845512038</x:v>
      </x:c>
      <x:c r="S617" s="36" t="n">
        <x:f>A617-R617</x:f>
        <x:v>0.5071441544879622</x:v>
      </x:c>
      <x:c r="T617" s="36" t="n">
        <x:f>S617^2</x:f>
        <x:v>0.2571951934313101</x:v>
      </x:c>
      <x:c r="U617" s="36" t="n">
        <x:f>ABS(S617)</x:f>
        <x:v>0.5071441544879622</x:v>
      </x:c>
      <x:c r="V617" s="36" t="n">
        <x:f>(A617-AVERAGE($A$2:$A$650))^2</x:f>
        <x:v>9.572778792073143</x:v>
      </x:c>
    </x:row>
    <x:row r="618">
      <x:c r="A618" s="36" t="str">
        <x:v>14</x:v>
      </x:c>
      <x:c r="B618" s="36" t="str">
        <x:v>14</x:v>
      </x:c>
      <x:c r="C618" s="36" t="str">
        <x:v>13</x:v>
      </x:c>
      <x:c r="D618" s="36" t="str">
        <x:v>1</x:v>
      </x:c>
      <x:c r="E618" s="36" t="str">
        <x:v>0</x:v>
      </x:c>
      <x:c r="F618" s="36" t="str">
        <x:v>2</x:v>
      </x:c>
      <x:c r="G618" s="36" t="str">
        <x:v>18</x:v>
      </x:c>
      <x:c r="H618" s="36" t="str">
        <x:v>1</x:v>
      </x:c>
      <x:c r="I618" s="36" t="str">
        <x:v>1</x:v>
      </x:c>
      <x:c r="J618" s="36" t="str">
        <x:v>MS</x:v>
      </x:c>
      <x:c r="K618" s="36" t="str">
        <x:v>M</x:v>
      </x:c>
      <x:c r="L618" s="36" t="str">
        <x:v>U</x:v>
      </x:c>
      <x:c r="M618" s="36" t="str">
        <x:v>yes</x:v>
      </x:c>
      <x:c r="N618" s="36" t="n">
        <x:f>IF($J618="MS",1,0)</x:f>
        <x:v>1</x:v>
      </x:c>
      <x:c r="O618" s="36" t="n">
        <x:f>IF($K618="M",1,0)</x:f>
        <x:v>1</x:v>
      </x:c>
      <x:c r="P618" s="36" t="n">
        <x:f>IF($L618="U",1,0)</x:f>
        <x:v>1</x:v>
      </x:c>
      <x:c r="Q618" s="36" t="n">
        <x:f>IF($M618="yes",1,0)</x:f>
        <x:v>1</x:v>
      </x:c>
      <x:c r="R618" s="36" t="n">
        <x:f>'Coefficients'!$B$2+B618*'Coefficients'!$B$7+C618*'Coefficients'!$B$8+D618*'Coefficients'!$B$9+E618*'Coefficients'!$B$10+F618*'Coefficients'!$B$11+G618*'Coefficients'!$B$12+H618*'Coefficients'!$B$13+I618*'Coefficients'!$B$14+N618*'Coefficients'!$B$3+O618*'Coefficients'!$B$4+P618*'Coefficients'!$B$5+Q618*'Coefficients'!$B$6</x:f>
        <x:v>13.392686572872204</x:v>
      </x:c>
      <x:c r="S618" s="36" t="n">
        <x:f>A618-R618</x:f>
        <x:v>0.6073134271277958</x:v>
      </x:c>
      <x:c r="T618" s="36" t="n">
        <x:f>S618^2</x:f>
        <x:v>0.36882959876970856</x:v>
      </x:c>
      <x:c r="U618" s="36" t="n">
        <x:f>ABS(S618)</x:f>
        <x:v>0.6073134271277958</x:v>
      </x:c>
      <x:c r="V618" s="36" t="n">
        <x:f>(A618-AVERAGE($A$2:$A$650))^2</x:f>
        <x:v>4.384797282057735</x:v>
      </x:c>
    </x:row>
    <x:row r="619">
      <x:c r="A619" s="36" t="str">
        <x:v>18</x:v>
      </x:c>
      <x:c r="B619" s="36" t="str">
        <x:v>19</x:v>
      </x:c>
      <x:c r="C619" s="36" t="str">
        <x:v>17</x:v>
      </x:c>
      <x:c r="D619" s="36" t="str">
        <x:v>3</x:v>
      </x:c>
      <x:c r="E619" s="36" t="str">
        <x:v>0</x:v>
      </x:c>
      <x:c r="F619" s="36" t="str">
        <x:v>0</x:v>
      </x:c>
      <x:c r="G619" s="36" t="str">
        <x:v>18</x:v>
      </x:c>
      <x:c r="H619" s="36" t="str">
        <x:v>1</x:v>
      </x:c>
      <x:c r="I619" s="36" t="str">
        <x:v>1</x:v>
      </x:c>
      <x:c r="J619" s="36" t="str">
        <x:v>MS</x:v>
      </x:c>
      <x:c r="K619" s="36" t="str">
        <x:v>F</x:v>
      </x:c>
      <x:c r="L619" s="36" t="str">
        <x:v>U</x:v>
      </x:c>
      <x:c r="M619" s="36" t="str">
        <x:v>yes</x:v>
      </x:c>
      <x:c r="N619" s="36" t="n">
        <x:f>IF($J619="MS",1,0)</x:f>
        <x:v>1</x:v>
      </x:c>
      <x:c r="O619" s="36" t="n">
        <x:f>IF($K619="M",1,0)</x:f>
        <x:v>0</x:v>
      </x:c>
      <x:c r="P619" s="36" t="n">
        <x:f>IF($L619="U",1,0)</x:f>
        <x:v>1</x:v>
      </x:c>
      <x:c r="Q619" s="36" t="n">
        <x:f>IF($M619="yes",1,0)</x:f>
        <x:v>1</x:v>
      </x:c>
      <x:c r="R619" s="36" t="n">
        <x:f>'Coefficients'!$B$2+B619*'Coefficients'!$B$7+C619*'Coefficients'!$B$8+D619*'Coefficients'!$B$9+E619*'Coefficients'!$B$10+F619*'Coefficients'!$B$11+G619*'Coefficients'!$B$12+H619*'Coefficients'!$B$13+I619*'Coefficients'!$B$14+N619*'Coefficients'!$B$3+O619*'Coefficients'!$B$4+P619*'Coefficients'!$B$5+Q619*'Coefficients'!$B$6</x:f>
        <x:v>17.834921388233933</x:v>
      </x:c>
      <x:c r="S619" s="36" t="n">
        <x:f>A619-R619</x:f>
        <x:v>0.16507861176606653</x:v>
      </x:c>
      <x:c r="T619" s="36" t="n">
        <x:f>S619^2</x:f>
        <x:v>0.02725094806261172</x:v>
      </x:c>
      <x:c r="U619" s="36" t="n">
        <x:f>ABS(S619)</x:f>
        <x:v>0.16507861176606653</x:v>
      </x:c>
      <x:c r="V619" s="36" t="n">
        <x:f>(A619-AVERAGE($A$2:$A$650))^2</x:f>
        <x:v>37.136723322119366</x:v>
      </x:c>
    </x:row>
    <x:row r="620">
      <x:c r="A620" s="36" t="str">
        <x:v>15</x:v>
      </x:c>
      <x:c r="B620" s="36" t="str">
        <x:v>16</x:v>
      </x:c>
      <x:c r="C620" s="36" t="str">
        <x:v>15</x:v>
      </x:c>
      <x:c r="D620" s="36" t="str">
        <x:v>2</x:v>
      </x:c>
      <x:c r="E620" s="36" t="str">
        <x:v>0</x:v>
      </x:c>
      <x:c r="F620" s="36" t="str">
        <x:v>0</x:v>
      </x:c>
      <x:c r="G620" s="36" t="str">
        <x:v>18</x:v>
      </x:c>
      <x:c r="H620" s="36" t="str">
        <x:v>1</x:v>
      </x:c>
      <x:c r="I620" s="36" t="str">
        <x:v>2</x:v>
      </x:c>
      <x:c r="J620" s="36" t="str">
        <x:v>MS</x:v>
      </x:c>
      <x:c r="K620" s="36" t="str">
        <x:v>F</x:v>
      </x:c>
      <x:c r="L620" s="36" t="str">
        <x:v>R</x:v>
      </x:c>
      <x:c r="M620" s="36" t="str">
        <x:v>yes</x:v>
      </x:c>
      <x:c r="N620" s="36" t="n">
        <x:f>IF($J620="MS",1,0)</x:f>
        <x:v>1</x:v>
      </x:c>
      <x:c r="O620" s="36" t="n">
        <x:f>IF($K620="M",1,0)</x:f>
        <x:v>0</x:v>
      </x:c>
      <x:c r="P620" s="36" t="n">
        <x:f>IF($L620="U",1,0)</x:f>
        <x:v>0</x:v>
      </x:c>
      <x:c r="Q620" s="36" t="n">
        <x:f>IF($M620="yes",1,0)</x:f>
        <x:v>1</x:v>
      </x:c>
      <x:c r="R620" s="36" t="n">
        <x:f>'Coefficients'!$B$2+B620*'Coefficients'!$B$7+C620*'Coefficients'!$B$8+D620*'Coefficients'!$B$9+E620*'Coefficients'!$B$10+F620*'Coefficients'!$B$11+G620*'Coefficients'!$B$12+H620*'Coefficients'!$B$13+I620*'Coefficients'!$B$14+N620*'Coefficients'!$B$3+O620*'Coefficients'!$B$4+P620*'Coefficients'!$B$5+Q620*'Coefficients'!$B$6</x:f>
        <x:v>15.533767804634543</x:v>
      </x:c>
      <x:c r="S620" s="36" t="n">
        <x:f>A620-R620</x:f>
        <x:v>-0.5337678046345431</x:v>
      </x:c>
      <x:c r="T620" s="36" t="n">
        <x:f>S620^2</x:f>
        <x:v>0.2849080692643798</x:v>
      </x:c>
      <x:c r="U620" s="36" t="n">
        <x:f>ABS(S620)</x:f>
        <x:v>0.5337678046345431</x:v>
      </x:c>
      <x:c r="V620" s="36" t="n">
        <x:f>(A620-AVERAGE($A$2:$A$650))^2</x:f>
        <x:v>9.572778792073143</x:v>
      </x:c>
    </x:row>
    <x:row r="621">
      <x:c r="A621" s="36" t="str">
        <x:v>13</x:v>
      </x:c>
      <x:c r="B621" s="36" t="str">
        <x:v>13</x:v>
      </x:c>
      <x:c r="C621" s="36" t="str">
        <x:v>12</x:v>
      </x:c>
      <x:c r="D621" s="36" t="str">
        <x:v>2</x:v>
      </x:c>
      <x:c r="E621" s="36" t="str">
        <x:v>0</x:v>
      </x:c>
      <x:c r="F621" s="36" t="str">
        <x:v>6</x:v>
      </x:c>
      <x:c r="G621" s="36" t="str">
        <x:v>18</x:v>
      </x:c>
      <x:c r="H621" s="36" t="str">
        <x:v>3</x:v>
      </x:c>
      <x:c r="I621" s="36" t="str">
        <x:v>3</x:v>
      </x:c>
      <x:c r="J621" s="36" t="str">
        <x:v>MS</x:v>
      </x:c>
      <x:c r="K621" s="36" t="str">
        <x:v>F</x:v>
      </x:c>
      <x:c r="L621" s="36" t="str">
        <x:v>U</x:v>
      </x:c>
      <x:c r="M621" s="36" t="str">
        <x:v>yes</x:v>
      </x:c>
      <x:c r="N621" s="36" t="n">
        <x:f>IF($J621="MS",1,0)</x:f>
        <x:v>1</x:v>
      </x:c>
      <x:c r="O621" s="36" t="n">
        <x:f>IF($K621="M",1,0)</x:f>
        <x:v>0</x:v>
      </x:c>
      <x:c r="P621" s="36" t="n">
        <x:f>IF($L621="U",1,0)</x:f>
        <x:v>1</x:v>
      </x:c>
      <x:c r="Q621" s="36" t="n">
        <x:f>IF($M621="yes",1,0)</x:f>
        <x:v>1</x:v>
      </x:c>
      <x:c r="R621" s="36" t="n">
        <x:f>'Coefficients'!$B$2+B621*'Coefficients'!$B$7+C621*'Coefficients'!$B$8+D621*'Coefficients'!$B$9+E621*'Coefficients'!$B$10+F621*'Coefficients'!$B$11+G621*'Coefficients'!$B$12+H621*'Coefficients'!$B$13+I621*'Coefficients'!$B$14+N621*'Coefficients'!$B$3+O621*'Coefficients'!$B$4+P621*'Coefficients'!$B$5+Q621*'Coefficients'!$B$6</x:f>
        <x:v>12.629112649622474</x:v>
      </x:c>
      <x:c r="S621" s="36" t="n">
        <x:f>A621-R621</x:f>
        <x:v>0.37088735037752585</x:v>
      </x:c>
      <x:c r="T621" s="36" t="n">
        <x:f>S621^2</x:f>
        <x:v>0.13755742667006163</x:v>
      </x:c>
      <x:c r="U621" s="36" t="n">
        <x:f>ABS(S621)</x:f>
        <x:v>0.37088735037752585</x:v>
      </x:c>
      <x:c r="V621" s="36" t="n">
        <x:f>(A621-AVERAGE($A$2:$A$650))^2</x:f>
        <x:v>1.1968157720423265</x:v>
      </x:c>
    </x:row>
    <x:row r="622">
      <x:c r="A622" s="36" t="str">
        <x:v>15</x:v>
      </x:c>
      <x:c r="B622" s="36" t="str">
        <x:v>15</x:v>
      </x:c>
      <x:c r="C622" s="36" t="str">
        <x:v>14</x:v>
      </x:c>
      <x:c r="D622" s="36" t="str">
        <x:v>2</x:v>
      </x:c>
      <x:c r="E622" s="36" t="str">
        <x:v>0</x:v>
      </x:c>
      <x:c r="F622" s="36" t="str">
        <x:v>4</x:v>
      </x:c>
      <x:c r="G622" s="36" t="str">
        <x:v>17</x:v>
      </x:c>
      <x:c r="H622" s="36" t="str">
        <x:v>4</x:v>
      </x:c>
      <x:c r="I622" s="36" t="str">
        <x:v>4</x:v>
      </x:c>
      <x:c r="J622" s="36" t="str">
        <x:v>MS</x:v>
      </x:c>
      <x:c r="K622" s="36" t="str">
        <x:v>F</x:v>
      </x:c>
      <x:c r="L622" s="36" t="str">
        <x:v>U</x:v>
      </x:c>
      <x:c r="M622" s="36" t="str">
        <x:v>yes</x:v>
      </x:c>
      <x:c r="N622" s="36" t="n">
        <x:f>IF($J622="MS",1,0)</x:f>
        <x:v>1</x:v>
      </x:c>
      <x:c r="O622" s="36" t="n">
        <x:f>IF($K622="M",1,0)</x:f>
        <x:v>0</x:v>
      </x:c>
      <x:c r="P622" s="36" t="n">
        <x:f>IF($L622="U",1,0)</x:f>
        <x:v>1</x:v>
      </x:c>
      <x:c r="Q622" s="36" t="n">
        <x:f>IF($M622="yes",1,0)</x:f>
        <x:v>1</x:v>
      </x:c>
      <x:c r="R622" s="36" t="n">
        <x:f>'Coefficients'!$B$2+B622*'Coefficients'!$B$7+C622*'Coefficients'!$B$8+D622*'Coefficients'!$B$9+E622*'Coefficients'!$B$10+F622*'Coefficients'!$B$11+G622*'Coefficients'!$B$12+H622*'Coefficients'!$B$13+I622*'Coefficients'!$B$14+N622*'Coefficients'!$B$3+O622*'Coefficients'!$B$4+P622*'Coefficients'!$B$5+Q622*'Coefficients'!$B$6</x:f>
        <x:v>14.54614066242881</x:v>
      </x:c>
      <x:c r="S622" s="36" t="n">
        <x:f>A622-R622</x:f>
        <x:v>0.4538593375711901</x:v>
      </x:c>
      <x:c r="T622" s="36" t="n">
        <x:f>S622^2</x:f>
        <x:v>0.2059882983005595</x:v>
      </x:c>
      <x:c r="U622" s="36" t="n">
        <x:f>ABS(S622)</x:f>
        <x:v>0.4538593375711901</x:v>
      </x:c>
      <x:c r="V622" s="36" t="n">
        <x:f>(A622-AVERAGE($A$2:$A$650))^2</x:f>
        <x:v>9.572778792073143</x:v>
      </x:c>
    </x:row>
    <x:row r="623">
      <x:c r="A623" s="36" t="str">
        <x:v>13</x:v>
      </x:c>
      <x:c r="B623" s="36" t="str">
        <x:v>13</x:v>
      </x:c>
      <x:c r="C623" s="36" t="str">
        <x:v>13</x:v>
      </x:c>
      <x:c r="D623" s="36" t="str">
        <x:v>2</x:v>
      </x:c>
      <x:c r="E623" s="36" t="str">
        <x:v>0</x:v>
      </x:c>
      <x:c r="F623" s="36" t="str">
        <x:v>0</x:v>
      </x:c>
      <x:c r="G623" s="36" t="str">
        <x:v>17</x:v>
      </x:c>
      <x:c r="H623" s="36" t="str">
        <x:v>1</x:v>
      </x:c>
      <x:c r="I623" s="36" t="str">
        <x:v>2</x:v>
      </x:c>
      <x:c r="J623" s="36" t="str">
        <x:v>MS</x:v>
      </x:c>
      <x:c r="K623" s="36" t="str">
        <x:v>F</x:v>
      </x:c>
      <x:c r="L623" s="36" t="str">
        <x:v>R</x:v>
      </x:c>
      <x:c r="M623" s="36" t="str">
        <x:v>yes</x:v>
      </x:c>
      <x:c r="N623" s="36" t="n">
        <x:f>IF($J623="MS",1,0)</x:f>
        <x:v>1</x:v>
      </x:c>
      <x:c r="O623" s="36" t="n">
        <x:f>IF($K623="M",1,0)</x:f>
        <x:v>0</x:v>
      </x:c>
      <x:c r="P623" s="36" t="n">
        <x:f>IF($L623="U",1,0)</x:f>
        <x:v>0</x:v>
      </x:c>
      <x:c r="Q623" s="36" t="n">
        <x:f>IF($M623="yes",1,0)</x:f>
        <x:v>1</x:v>
      </x:c>
      <x:c r="R623" s="36" t="n">
        <x:f>'Coefficients'!$B$2+B623*'Coefficients'!$B$7+C623*'Coefficients'!$B$8+D623*'Coefficients'!$B$9+E623*'Coefficients'!$B$10+F623*'Coefficients'!$B$11+G623*'Coefficients'!$B$12+H623*'Coefficients'!$B$13+I623*'Coefficients'!$B$14+N623*'Coefficients'!$B$3+O623*'Coefficients'!$B$4+P623*'Coefficients'!$B$5+Q623*'Coefficients'!$B$6</x:f>
        <x:v>13.350586776634655</x:v>
      </x:c>
      <x:c r="S623" s="36" t="n">
        <x:f>A623-R623</x:f>
        <x:v>-0.3505867766346551</x:v>
      </x:c>
      <x:c r="T623" s="36" t="n">
        <x:f>S623^2</x:f>
        <x:v>0.12291108795107754</x:v>
      </x:c>
      <x:c r="U623" s="36" t="n">
        <x:f>ABS(S623)</x:f>
        <x:v>0.3505867766346551</x:v>
      </x:c>
      <x:c r="V623" s="36" t="n">
        <x:f>(A623-AVERAGE($A$2:$A$650))^2</x:f>
        <x:v>1.1968157720423265</x:v>
      </x:c>
    </x:row>
    <x:row r="624">
      <x:c r="A624" s="36" t="str">
        <x:v>9</x:v>
      </x:c>
      <x:c r="B624" s="36" t="str">
        <x:v>8</x:v>
      </x:c>
      <x:c r="C624" s="36" t="str">
        <x:v>10</x:v>
      </x:c>
      <x:c r="D624" s="36" t="str">
        <x:v>2</x:v>
      </x:c>
      <x:c r="E624" s="36" t="str">
        <x:v>0</x:v>
      </x:c>
      <x:c r="F624" s="36" t="str">
        <x:v>0</x:v>
      </x:c>
      <x:c r="G624" s="36" t="str">
        <x:v>18</x:v>
      </x:c>
      <x:c r="H624" s="36" t="str">
        <x:v>1</x:v>
      </x:c>
      <x:c r="I624" s="36" t="str">
        <x:v>3</x:v>
      </x:c>
      <x:c r="J624" s="36" t="str">
        <x:v>MS</x:v>
      </x:c>
      <x:c r="K624" s="36" t="str">
        <x:v>M</x:v>
      </x:c>
      <x:c r="L624" s="36" t="str">
        <x:v>R</x:v>
      </x:c>
      <x:c r="M624" s="36" t="str">
        <x:v>yes</x:v>
      </x:c>
      <x:c r="N624" s="36" t="n">
        <x:f>IF($J624="MS",1,0)</x:f>
        <x:v>1</x:v>
      </x:c>
      <x:c r="O624" s="36" t="n">
        <x:f>IF($K624="M",1,0)</x:f>
        <x:v>1</x:v>
      </x:c>
      <x:c r="P624" s="36" t="n">
        <x:f>IF($L624="U",1,0)</x:f>
        <x:v>0</x:v>
      </x:c>
      <x:c r="Q624" s="36" t="n">
        <x:f>IF($M624="yes",1,0)</x:f>
        <x:v>1</x:v>
      </x:c>
      <x:c r="R624" s="36" t="n">
        <x:f>'Coefficients'!$B$2+B624*'Coefficients'!$B$7+C624*'Coefficients'!$B$8+D624*'Coefficients'!$B$9+E624*'Coefficients'!$B$10+F624*'Coefficients'!$B$11+G624*'Coefficients'!$B$12+H624*'Coefficients'!$B$13+I624*'Coefficients'!$B$14+N624*'Coefficients'!$B$3+O624*'Coefficients'!$B$4+P624*'Coefficients'!$B$5+Q624*'Coefficients'!$B$6</x:f>
        <x:v>9.916185419976257</x:v>
      </x:c>
      <x:c r="S624" s="36" t="n">
        <x:f>A624-R624</x:f>
        <x:v>-0.9161854199762569</x:v>
      </x:c>
      <x:c r="T624" s="36" t="n">
        <x:f>S624^2</x:f>
        <x:v>0.8393957237770703</x:v>
      </x:c>
      <x:c r="U624" s="36" t="n">
        <x:f>ABS(S624)</x:f>
        <x:v>0.9161854199762569</x:v>
      </x:c>
      <x:c r="V624" s="36" t="n">
        <x:f>(A624-AVERAGE($A$2:$A$650))^2</x:f>
        <x:v>8.444889731980693</x:v>
      </x:c>
    </x:row>
    <x:row r="625">
      <x:c r="A625" s="36" t="str">
        <x:v>16</x:v>
      </x:c>
      <x:c r="B625" s="36" t="str">
        <x:v>15</x:v>
      </x:c>
      <x:c r="C625" s="36" t="str">
        <x:v>16</x:v>
      </x:c>
      <x:c r="D625" s="36" t="str">
        <x:v>3</x:v>
      </x:c>
      <x:c r="E625" s="36" t="str">
        <x:v>0</x:v>
      </x:c>
      <x:c r="F625" s="36" t="str">
        <x:v>0</x:v>
      </x:c>
      <x:c r="G625" s="36" t="str">
        <x:v>18</x:v>
      </x:c>
      <x:c r="H625" s="36" t="str">
        <x:v>4</x:v>
      </x:c>
      <x:c r="I625" s="36" t="str">
        <x:v>4</x:v>
      </x:c>
      <x:c r="J625" s="36" t="str">
        <x:v>MS</x:v>
      </x:c>
      <x:c r="K625" s="36" t="str">
        <x:v>M</x:v>
      </x:c>
      <x:c r="L625" s="36" t="str">
        <x:v>U</x:v>
      </x:c>
      <x:c r="M625" s="36" t="str">
        <x:v>yes</x:v>
      </x:c>
      <x:c r="N625" s="36" t="n">
        <x:f>IF($J625="MS",1,0)</x:f>
        <x:v>1</x:v>
      </x:c>
      <x:c r="O625" s="36" t="n">
        <x:f>IF($K625="M",1,0)</x:f>
        <x:v>1</x:v>
      </x:c>
      <x:c r="P625" s="36" t="n">
        <x:f>IF($L625="U",1,0)</x:f>
        <x:v>1</x:v>
      </x:c>
      <x:c r="Q625" s="36" t="n">
        <x:f>IF($M625="yes",1,0)</x:f>
        <x:v>1</x:v>
      </x:c>
      <x:c r="R625" s="36" t="n">
        <x:f>'Coefficients'!$B$2+B625*'Coefficients'!$B$7+C625*'Coefficients'!$B$8+D625*'Coefficients'!$B$9+E625*'Coefficients'!$B$10+F625*'Coefficients'!$B$11+G625*'Coefficients'!$B$12+H625*'Coefficients'!$B$13+I625*'Coefficients'!$B$14+N625*'Coefficients'!$B$3+O625*'Coefficients'!$B$4+P625*'Coefficients'!$B$5+Q625*'Coefficients'!$B$6</x:f>
        <x:v>16.132562665755078</x:v>
      </x:c>
      <x:c r="S625" s="36" t="n">
        <x:f>A625-R625</x:f>
        <x:v>-0.1325626657550778</x:v>
      </x:c>
      <x:c r="T625" s="36" t="n">
        <x:f>S625^2</x:f>
        <x:v>0.017572860352092476</x:v>
      </x:c>
      <x:c r="U625" s="36" t="n">
        <x:f>ABS(S625)</x:f>
        <x:v>0.1325626657550778</x:v>
      </x:c>
      <x:c r="V625" s="36" t="n">
        <x:f>(A625-AVERAGE($A$2:$A$650))^2</x:f>
        <x:v>16.760760302088553</x:v>
      </x:c>
    </x:row>
    <x:row r="626">
      <x:c r="A626" s="36" t="str">
        <x:v>9</x:v>
      </x:c>
      <x:c r="B626" s="36" t="str">
        <x:v>8</x:v>
      </x:c>
      <x:c r="C626" s="36" t="str">
        <x:v>8</x:v>
      </x:c>
      <x:c r="D626" s="36" t="str">
        <x:v>1</x:v>
      </x:c>
      <x:c r="E626" s="36" t="str">
        <x:v>1</x:v>
      </x:c>
      <x:c r="F626" s="36" t="str">
        <x:v>0</x:v>
      </x:c>
      <x:c r="G626" s="36" t="str">
        <x:v>17</x:v>
      </x:c>
      <x:c r="H626" s="36" t="str">
        <x:v>1</x:v>
      </x:c>
      <x:c r="I626" s="36" t="str">
        <x:v>1</x:v>
      </x:c>
      <x:c r="J626" s="36" t="str">
        <x:v>MS</x:v>
      </x:c>
      <x:c r="K626" s="36" t="str">
        <x:v>F</x:v>
      </x:c>
      <x:c r="L626" s="36" t="str">
        <x:v>R</x:v>
      </x:c>
      <x:c r="M626" s="36" t="str">
        <x:v>yes</x:v>
      </x:c>
      <x:c r="N626" s="36" t="n">
        <x:f>IF($J626="MS",1,0)</x:f>
        <x:v>1</x:v>
      </x:c>
      <x:c r="O626" s="36" t="n">
        <x:f>IF($K626="M",1,0)</x:f>
        <x:v>0</x:v>
      </x:c>
      <x:c r="P626" s="36" t="n">
        <x:f>IF($L626="U",1,0)</x:f>
        <x:v>0</x:v>
      </x:c>
      <x:c r="Q626" s="36" t="n">
        <x:f>IF($M626="yes",1,0)</x:f>
        <x:v>1</x:v>
      </x:c>
      <x:c r="R626" s="36" t="n">
        <x:f>'Coefficients'!$B$2+B626*'Coefficients'!$B$7+C626*'Coefficients'!$B$8+D626*'Coefficients'!$B$9+E626*'Coefficients'!$B$10+F626*'Coefficients'!$B$11+G626*'Coefficients'!$B$12+H626*'Coefficients'!$B$13+I626*'Coefficients'!$B$14+N626*'Coefficients'!$B$3+O626*'Coefficients'!$B$4+P626*'Coefficients'!$B$5+Q626*'Coefficients'!$B$6</x:f>
        <x:v>8.005057869397765</x:v>
      </x:c>
      <x:c r="S626" s="36" t="n">
        <x:f>A626-R626</x:f>
        <x:v>0.9949421306022348</x:v>
      </x:c>
      <x:c r="T626" s="36" t="n">
        <x:f>S626^2</x:f>
        <x:v>0.9899098432473145</x:v>
      </x:c>
      <x:c r="U626" s="36" t="n">
        <x:f>ABS(S626)</x:f>
        <x:v>0.9949421306022348</x:v>
      </x:c>
      <x:c r="V626" s="36" t="n">
        <x:f>(A626-AVERAGE($A$2:$A$650))^2</x:f>
        <x:v>8.444889731980693</x:v>
      </x:c>
    </x:row>
    <x:row r="627">
      <x:c r="A627" s="36" t="str">
        <x:v>10</x:v>
      </x:c>
      <x:c r="B627" s="36" t="str">
        <x:v>10</x:v>
      </x:c>
      <x:c r="C627" s="36" t="str">
        <x:v>10</x:v>
      </x:c>
      <x:c r="D627" s="36" t="str">
        <x:v>1</x:v>
      </x:c>
      <x:c r="E627" s="36" t="str">
        <x:v>0</x:v>
      </x:c>
      <x:c r="F627" s="36" t="str">
        <x:v>0</x:v>
      </x:c>
      <x:c r="G627" s="36" t="str">
        <x:v>18</x:v>
      </x:c>
      <x:c r="H627" s="36" t="str">
        <x:v>2</x:v>
      </x:c>
      <x:c r="I627" s="36" t="str">
        <x:v>3</x:v>
      </x:c>
      <x:c r="J627" s="36" t="str">
        <x:v>MS</x:v>
      </x:c>
      <x:c r="K627" s="36" t="str">
        <x:v>F</x:v>
      </x:c>
      <x:c r="L627" s="36" t="str">
        <x:v>U</x:v>
      </x:c>
      <x:c r="M627" s="36" t="str">
        <x:v>yes</x:v>
      </x:c>
      <x:c r="N627" s="36" t="n">
        <x:f>IF($J627="MS",1,0)</x:f>
        <x:v>1</x:v>
      </x:c>
      <x:c r="O627" s="36" t="n">
        <x:f>IF($K627="M",1,0)</x:f>
        <x:v>0</x:v>
      </x:c>
      <x:c r="P627" s="36" t="n">
        <x:f>IF($L627="U",1,0)</x:f>
        <x:v>1</x:v>
      </x:c>
      <x:c r="Q627" s="36" t="n">
        <x:f>IF($M627="yes",1,0)</x:f>
        <x:v>1</x:v>
      </x:c>
      <x:c r="R627" s="36" t="n">
        <x:f>'Coefficients'!$B$2+B627*'Coefficients'!$B$7+C627*'Coefficients'!$B$8+D627*'Coefficients'!$B$9+E627*'Coefficients'!$B$10+F627*'Coefficients'!$B$11+G627*'Coefficients'!$B$12+H627*'Coefficients'!$B$13+I627*'Coefficients'!$B$14+N627*'Coefficients'!$B$3+O627*'Coefficients'!$B$4+P627*'Coefficients'!$B$5+Q627*'Coefficients'!$B$6</x:f>
        <x:v>10.363183585926425</x:v>
      </x:c>
      <x:c r="S627" s="36" t="n">
        <x:f>A627-R627</x:f>
        <x:v>-0.36318358592642497</x:v>
      </x:c>
      <x:c r="T627" s="36" t="n">
        <x:f>S627^2</x:f>
        <x:v>0.1319023170863769</x:v>
      </x:c>
      <x:c r="U627" s="36" t="n">
        <x:f>ABS(S627)</x:f>
        <x:v>0.36318358592642497</x:v>
      </x:c>
      <x:c r="V627" s="36" t="n">
        <x:f>(A627-AVERAGE($A$2:$A$650))^2</x:f>
        <x:v>3.6328712419961016</x:v>
      </x:c>
    </x:row>
    <x:row r="628">
      <x:c r="A628" s="36" t="str">
        <x:v>0</x:v>
      </x:c>
      <x:c r="B628" s="36" t="str">
        <x:v>7</x:v>
      </x:c>
      <x:c r="C628" s="36" t="str">
        <x:v>5</x:v>
      </x:c>
      <x:c r="D628" s="36" t="str">
        <x:v>2</x:v>
      </x:c>
      <x:c r="E628" s="36" t="str">
        <x:v>0</x:v>
      </x:c>
      <x:c r="F628" s="36" t="str">
        <x:v>0</x:v>
      </x:c>
      <x:c r="G628" s="36" t="str">
        <x:v>18</x:v>
      </x:c>
      <x:c r="H628" s="36" t="str">
        <x:v>4</x:v>
      </x:c>
      <x:c r="I628" s="36" t="str">
        <x:v>4</x:v>
      </x:c>
      <x:c r="J628" s="36" t="str">
        <x:v>MS</x:v>
      </x:c>
      <x:c r="K628" s="36" t="str">
        <x:v>F</x:v>
      </x:c>
      <x:c r="L628" s="36" t="str">
        <x:v>R</x:v>
      </x:c>
      <x:c r="M628" s="36" t="str">
        <x:v>yes</x:v>
      </x:c>
      <x:c r="N628" s="36" t="n">
        <x:f>IF($J628="MS",1,0)</x:f>
        <x:v>1</x:v>
      </x:c>
      <x:c r="O628" s="36" t="n">
        <x:f>IF($K628="M",1,0)</x:f>
        <x:v>0</x:v>
      </x:c>
      <x:c r="P628" s="36" t="n">
        <x:f>IF($L628="U",1,0)</x:f>
        <x:v>0</x:v>
      </x:c>
      <x:c r="Q628" s="36" t="n">
        <x:f>IF($M628="yes",1,0)</x:f>
        <x:v>1</x:v>
      </x:c>
      <x:c r="R628" s="36" t="n">
        <x:f>'Coefficients'!$B$2+B628*'Coefficients'!$B$7+C628*'Coefficients'!$B$8+D628*'Coefficients'!$B$9+E628*'Coefficients'!$B$10+F628*'Coefficients'!$B$11+G628*'Coefficients'!$B$12+H628*'Coefficients'!$B$13+I628*'Coefficients'!$B$14+N628*'Coefficients'!$B$3+O628*'Coefficients'!$B$4+P628*'Coefficients'!$B$5+Q628*'Coefficients'!$B$6</x:f>
        <x:v>5.43421156983101</x:v>
      </x:c>
      <x:c r="S628" s="36" t="n">
        <x:f>A628-R628</x:f>
        <x:v>-5.43421156983101</x:v>
      </x:c>
      <x:c r="T628" s="36" t="n">
        <x:f>S628^2</x:f>
        <x:v>29.530655385685215</x:v>
      </x:c>
      <x:c r="U628" s="36" t="n">
        <x:f>ABS(S628)</x:f>
        <x:v>5.43421156983101</x:v>
      </x:c>
      <x:c r="V628" s="36" t="n">
        <x:f>(A628-AVERAGE($A$2:$A$650))^2</x:f>
        <x:v>141.75305614184202</x:v>
      </x:c>
    </x:row>
    <x:row r="629">
      <x:c r="A629" s="36" t="str">
        <x:v>10</x:v>
      </x:c>
      <x:c r="B629" s="36" t="str">
        <x:v>9</x:v>
      </x:c>
      <x:c r="C629" s="36" t="str">
        <x:v>10</x:v>
      </x:c>
      <x:c r="D629" s="36" t="str">
        <x:v>1</x:v>
      </x:c>
      <x:c r="E629" s="36" t="str">
        <x:v>0</x:v>
      </x:c>
      <x:c r="F629" s="36" t="str">
        <x:v>3</x:v>
      </x:c>
      <x:c r="G629" s="36" t="str">
        <x:v>18</x:v>
      </x:c>
      <x:c r="H629" s="36" t="str">
        <x:v>1</x:v>
      </x:c>
      <x:c r="I629" s="36" t="str">
        <x:v>2</x:v>
      </x:c>
      <x:c r="J629" s="36" t="str">
        <x:v>MS</x:v>
      </x:c>
      <x:c r="K629" s="36" t="str">
        <x:v>M</x:v>
      </x:c>
      <x:c r="L629" s="36" t="str">
        <x:v>R</x:v>
      </x:c>
      <x:c r="M629" s="36" t="str">
        <x:v>no</x:v>
      </x:c>
      <x:c r="N629" s="36" t="n">
        <x:f>IF($J629="MS",1,0)</x:f>
        <x:v>1</x:v>
      </x:c>
      <x:c r="O629" s="36" t="n">
        <x:f>IF($K629="M",1,0)</x:f>
        <x:v>1</x:v>
      </x:c>
      <x:c r="P629" s="36" t="n">
        <x:f>IF($L629="U",1,0)</x:f>
        <x:v>0</x:v>
      </x:c>
      <x:c r="Q629" s="36" t="n">
        <x:f>IF($M629="yes",1,0)</x:f>
        <x:v>0</x:v>
      </x:c>
      <x:c r="R629" s="36" t="n">
        <x:f>'Coefficients'!$B$2+B629*'Coefficients'!$B$7+C629*'Coefficients'!$B$8+D629*'Coefficients'!$B$9+E629*'Coefficients'!$B$10+F629*'Coefficients'!$B$11+G629*'Coefficients'!$B$12+H629*'Coefficients'!$B$13+I629*'Coefficients'!$B$14+N629*'Coefficients'!$B$3+O629*'Coefficients'!$B$4+P629*'Coefficients'!$B$5+Q629*'Coefficients'!$B$6</x:f>
        <x:v>9.839395850565358</x:v>
      </x:c>
      <x:c r="S629" s="36" t="n">
        <x:f>A629-R629</x:f>
        <x:v>0.16060414943464174</x:v>
      </x:c>
      <x:c r="T629" s="36" t="n">
        <x:f>S629^2</x:f>
        <x:v>0.025793692815624734</x:v>
      </x:c>
      <x:c r="U629" s="36" t="n">
        <x:f>ABS(S629)</x:f>
        <x:v>0.16060414943464174</x:v>
      </x:c>
      <x:c r="V629" s="36" t="n">
        <x:f>(A629-AVERAGE($A$2:$A$650))^2</x:f>
        <x:v>3.6328712419961016</x:v>
      </x:c>
    </x:row>
    <x:row r="630">
      <x:c r="A630" s="36" t="str">
        <x:v>12</x:v>
      </x:c>
      <x:c r="B630" s="36" t="str">
        <x:v>10</x:v>
      </x:c>
      <x:c r="C630" s="36" t="str">
        <x:v>11</x:v>
      </x:c>
      <x:c r="D630" s="36" t="str">
        <x:v>3</x:v>
      </x:c>
      <x:c r="E630" s="36" t="str">
        <x:v>0</x:v>
      </x:c>
      <x:c r="F630" s="36" t="str">
        <x:v>8</x:v>
      </x:c>
      <x:c r="G630" s="36" t="str">
        <x:v>17</x:v>
      </x:c>
      <x:c r="H630" s="36" t="str">
        <x:v>2</x:v>
      </x:c>
      <x:c r="I630" s="36" t="str">
        <x:v>2</x:v>
      </x:c>
      <x:c r="J630" s="36" t="str">
        <x:v>MS</x:v>
      </x:c>
      <x:c r="K630" s="36" t="str">
        <x:v>F</x:v>
      </x:c>
      <x:c r="L630" s="36" t="str">
        <x:v>U</x:v>
      </x:c>
      <x:c r="M630" s="36" t="str">
        <x:v>yes</x:v>
      </x:c>
      <x:c r="N630" s="36" t="n">
        <x:f>IF($J630="MS",1,0)</x:f>
        <x:v>1</x:v>
      </x:c>
      <x:c r="O630" s="36" t="n">
        <x:f>IF($K630="M",1,0)</x:f>
        <x:v>0</x:v>
      </x:c>
      <x:c r="P630" s="36" t="n">
        <x:f>IF($L630="U",1,0)</x:f>
        <x:v>1</x:v>
      </x:c>
      <x:c r="Q630" s="36" t="n">
        <x:f>IF($M630="yes",1,0)</x:f>
        <x:v>1</x:v>
      </x:c>
      <x:c r="R630" s="36" t="n">
        <x:f>'Coefficients'!$B$2+B630*'Coefficients'!$B$7+C630*'Coefficients'!$B$8+D630*'Coefficients'!$B$9+E630*'Coefficients'!$B$10+F630*'Coefficients'!$B$11+G630*'Coefficients'!$B$12+H630*'Coefficients'!$B$13+I630*'Coefficients'!$B$14+N630*'Coefficients'!$B$3+O630*'Coefficients'!$B$4+P630*'Coefficients'!$B$5+Q630*'Coefficients'!$B$6</x:f>
        <x:v>11.456295483847525</x:v>
      </x:c>
      <x:c r="S630" s="36" t="n">
        <x:f>A630-R630</x:f>
        <x:v>0.5437045161524754</x:v>
      </x:c>
      <x:c r="T630" s="36" t="n">
        <x:f>S630^2</x:f>
        <x:v>0.2956146008845974</x:v>
      </x:c>
      <x:c r="U630" s="36" t="n">
        <x:f>ABS(S630)</x:f>
        <x:v>0.5437045161524754</x:v>
      </x:c>
      <x:c r="V630" s="36" t="n">
        <x:f>(A630-AVERAGE($A$2:$A$650))^2</x:f>
        <x:v>0.008834262026918263</x:v>
      </x:c>
    </x:row>
    <x:row r="631">
      <x:c r="A631" s="36" t="str">
        <x:v>9</x:v>
      </x:c>
      <x:c r="B631" s="36" t="str">
        <x:v>7</x:v>
      </x:c>
      <x:c r="C631" s="36" t="str">
        <x:v>8</x:v>
      </x:c>
      <x:c r="D631" s="36" t="str">
        <x:v>1</x:v>
      </x:c>
      <x:c r="E631" s="36" t="str">
        <x:v>0</x:v>
      </x:c>
      <x:c r="F631" s="36" t="str">
        <x:v>4</x:v>
      </x:c>
      <x:c r="G631" s="36" t="str">
        <x:v>17</x:v>
      </x:c>
      <x:c r="H631" s="36" t="str">
        <x:v>1</x:v>
      </x:c>
      <x:c r="I631" s="36" t="str">
        <x:v>2</x:v>
      </x:c>
      <x:c r="J631" s="36" t="str">
        <x:v>MS</x:v>
      </x:c>
      <x:c r="K631" s="36" t="str">
        <x:v>F</x:v>
      </x:c>
      <x:c r="L631" s="36" t="str">
        <x:v>R</x:v>
      </x:c>
      <x:c r="M631" s="36" t="str">
        <x:v>yes</x:v>
      </x:c>
      <x:c r="N631" s="36" t="n">
        <x:f>IF($J631="MS",1,0)</x:f>
        <x:v>1</x:v>
      </x:c>
      <x:c r="O631" s="36" t="n">
        <x:f>IF($K631="M",1,0)</x:f>
        <x:v>0</x:v>
      </x:c>
      <x:c r="P631" s="36" t="n">
        <x:f>IF($L631="U",1,0)</x:f>
        <x:v>0</x:v>
      </x:c>
      <x:c r="Q631" s="36" t="n">
        <x:f>IF($M631="yes",1,0)</x:f>
        <x:v>1</x:v>
      </x:c>
      <x:c r="R631" s="36" t="n">
        <x:f>'Coefficients'!$B$2+B631*'Coefficients'!$B$7+C631*'Coefficients'!$B$8+D631*'Coefficients'!$B$9+E631*'Coefficients'!$B$10+F631*'Coefficients'!$B$11+G631*'Coefficients'!$B$12+H631*'Coefficients'!$B$13+I631*'Coefficients'!$B$14+N631*'Coefficients'!$B$3+O631*'Coefficients'!$B$4+P631*'Coefficients'!$B$5+Q631*'Coefficients'!$B$6</x:f>
        <x:v>8.181387534047738</x:v>
      </x:c>
      <x:c r="S631" s="36" t="n">
        <x:f>A631-R631</x:f>
        <x:v>0.8186124659522616</x:v>
      </x:c>
      <x:c r="T631" s="36" t="n">
        <x:f>S631^2</x:f>
        <x:v>0.6701263694124426</x:v>
      </x:c>
      <x:c r="U631" s="36" t="n">
        <x:f>ABS(S631)</x:f>
        <x:v>0.8186124659522616</x:v>
      </x:c>
      <x:c r="V631" s="36" t="n">
        <x:f>(A631-AVERAGE($A$2:$A$650))^2</x:f>
        <x:v>8.444889731980693</x:v>
      </x:c>
    </x:row>
    <x:row r="632">
      <x:c r="A632" s="36" t="str">
        <x:v>17</x:v>
      </x:c>
      <x:c r="B632" s="36" t="str">
        <x:v>15</x:v>
      </x:c>
      <x:c r="C632" s="36" t="str">
        <x:v>17</x:v>
      </x:c>
      <x:c r="D632" s="36" t="str">
        <x:v>3</x:v>
      </x:c>
      <x:c r="E632" s="36" t="str">
        <x:v>0</x:v>
      </x:c>
      <x:c r="F632" s="36" t="str">
        <x:v>0</x:v>
      </x:c>
      <x:c r="G632" s="36" t="str">
        <x:v>18</x:v>
      </x:c>
      <x:c r="H632" s="36" t="str">
        <x:v>4</x:v>
      </x:c>
      <x:c r="I632" s="36" t="str">
        <x:v>4</x:v>
      </x:c>
      <x:c r="J632" s="36" t="str">
        <x:v>MS</x:v>
      </x:c>
      <x:c r="K632" s="36" t="str">
        <x:v>F</x:v>
      </x:c>
      <x:c r="L632" s="36" t="str">
        <x:v>R</x:v>
      </x:c>
      <x:c r="M632" s="36" t="str">
        <x:v>yes</x:v>
      </x:c>
      <x:c r="N632" s="36" t="n">
        <x:f>IF($J632="MS",1,0)</x:f>
        <x:v>1</x:v>
      </x:c>
      <x:c r="O632" s="36" t="n">
        <x:f>IF($K632="M",1,0)</x:f>
        <x:v>0</x:v>
      </x:c>
      <x:c r="P632" s="36" t="n">
        <x:f>IF($L632="U",1,0)</x:f>
        <x:v>0</x:v>
      </x:c>
      <x:c r="Q632" s="36" t="n">
        <x:f>IF($M632="yes",1,0)</x:f>
        <x:v>1</x:v>
      </x:c>
      <x:c r="R632" s="36" t="n">
        <x:f>'Coefficients'!$B$2+B632*'Coefficients'!$B$7+C632*'Coefficients'!$B$8+D632*'Coefficients'!$B$9+E632*'Coefficients'!$B$10+F632*'Coefficients'!$B$11+G632*'Coefficients'!$B$12+H632*'Coefficients'!$B$13+I632*'Coefficients'!$B$14+N632*'Coefficients'!$B$3+O632*'Coefficients'!$B$4+P632*'Coefficients'!$B$5+Q632*'Coefficients'!$B$6</x:f>
        <x:v>17.092742539264197</x:v>
      </x:c>
      <x:c r="S632" s="36" t="n">
        <x:f>A632-R632</x:f>
        <x:v>-0.09274253926419718</x:v>
      </x:c>
      <x:c r="T632" s="36" t="n">
        <x:f>S632^2</x:f>
        <x:v>0.008601178589171156</x:v>
      </x:c>
      <x:c r="U632" s="36" t="n">
        <x:f>ABS(S632)</x:f>
        <x:v>0.09274253926419718</x:v>
      </x:c>
      <x:c r="V632" s="36" t="n">
        <x:f>(A632-AVERAGE($A$2:$A$650))^2</x:f>
        <x:v>25.94874181210396</x:v>
      </x:c>
    </x:row>
    <x:row r="633">
      <x:c r="A633" s="36" t="str">
        <x:v>12</x:v>
      </x:c>
      <x:c r="B633" s="36" t="str">
        <x:v>10</x:v>
      </x:c>
      <x:c r="C633" s="36" t="str">
        <x:v>11</x:v>
      </x:c>
      <x:c r="D633" s="36" t="str">
        <x:v>3</x:v>
      </x:c>
      <x:c r="E633" s="36" t="str">
        <x:v>0</x:v>
      </x:c>
      <x:c r="F633" s="36" t="str">
        <x:v>4</x:v>
      </x:c>
      <x:c r="G633" s="36" t="str">
        <x:v>18</x:v>
      </x:c>
      <x:c r="H633" s="36" t="str">
        <x:v>1</x:v>
      </x:c>
      <x:c r="I633" s="36" t="str">
        <x:v>1</x:v>
      </x:c>
      <x:c r="J633" s="36" t="str">
        <x:v>MS</x:v>
      </x:c>
      <x:c r="K633" s="36" t="str">
        <x:v>F</x:v>
      </x:c>
      <x:c r="L633" s="36" t="str">
        <x:v>R</x:v>
      </x:c>
      <x:c r="M633" s="36" t="str">
        <x:v>yes</x:v>
      </x:c>
      <x:c r="N633" s="36" t="n">
        <x:f>IF($J633="MS",1,0)</x:f>
        <x:v>1</x:v>
      </x:c>
      <x:c r="O633" s="36" t="n">
        <x:f>IF($K633="M",1,0)</x:f>
        <x:v>0</x:v>
      </x:c>
      <x:c r="P633" s="36" t="n">
        <x:f>IF($L633="U",1,0)</x:f>
        <x:v>0</x:v>
      </x:c>
      <x:c r="Q633" s="36" t="n">
        <x:f>IF($M633="yes",1,0)</x:f>
        <x:v>1</x:v>
      </x:c>
      <x:c r="R633" s="36" t="n">
        <x:f>'Coefficients'!$B$2+B633*'Coefficients'!$B$7+C633*'Coefficients'!$B$8+D633*'Coefficients'!$B$9+E633*'Coefficients'!$B$10+F633*'Coefficients'!$B$11+G633*'Coefficients'!$B$12+H633*'Coefficients'!$B$13+I633*'Coefficients'!$B$14+N633*'Coefficients'!$B$3+O633*'Coefficients'!$B$4+P633*'Coefficients'!$B$5+Q633*'Coefficients'!$B$6</x:f>
        <x:v>11.343451675430796</x:v>
      </x:c>
      <x:c r="S633" s="36" t="n">
        <x:f>A633-R633</x:f>
        <x:v>0.6565483245692043</x:v>
      </x:c>
      <x:c r="T633" s="36" t="n">
        <x:f>S633^2</x:f>
        <x:v>0.43105570249462927</x:v>
      </x:c>
      <x:c r="U633" s="36" t="n">
        <x:f>ABS(S633)</x:f>
        <x:v>0.6565483245692043</x:v>
      </x:c>
      <x:c r="V633" s="36" t="n">
        <x:f>(A633-AVERAGE($A$2:$A$650))^2</x:f>
        <x:v>0.008834262026918263</x:v>
      </x:c>
    </x:row>
    <x:row r="634">
      <x:c r="A634" s="36" t="str">
        <x:v>9</x:v>
      </x:c>
      <x:c r="B634" s="36" t="str">
        <x:v>7</x:v>
      </x:c>
      <x:c r="C634" s="36" t="str">
        <x:v>8</x:v>
      </x:c>
      <x:c r="D634" s="36" t="str">
        <x:v>2</x:v>
      </x:c>
      <x:c r="E634" s="36" t="str">
        <x:v>1</x:v>
      </x:c>
      <x:c r="F634" s="36" t="str">
        <x:v>4</x:v>
      </x:c>
      <x:c r="G634" s="36" t="str">
        <x:v>19</x:v>
      </x:c>
      <x:c r="H634" s="36" t="str">
        <x:v>1</x:v>
      </x:c>
      <x:c r="I634" s="36" t="str">
        <x:v>1</x:v>
      </x:c>
      <x:c r="J634" s="36" t="str">
        <x:v>MS</x:v>
      </x:c>
      <x:c r="K634" s="36" t="str">
        <x:v>F</x:v>
      </x:c>
      <x:c r="L634" s="36" t="str">
        <x:v>R</x:v>
      </x:c>
      <x:c r="M634" s="36" t="str">
        <x:v>yes</x:v>
      </x:c>
      <x:c r="N634" s="36" t="n">
        <x:f>IF($J634="MS",1,0)</x:f>
        <x:v>1</x:v>
      </x:c>
      <x:c r="O634" s="36" t="n">
        <x:f>IF($K634="M",1,0)</x:f>
        <x:v>0</x:v>
      </x:c>
      <x:c r="P634" s="36" t="n">
        <x:f>IF($L634="U",1,0)</x:f>
        <x:v>0</x:v>
      </x:c>
      <x:c r="Q634" s="36" t="n">
        <x:f>IF($M634="yes",1,0)</x:f>
        <x:v>1</x:v>
      </x:c>
      <x:c r="R634" s="36" t="n">
        <x:f>'Coefficients'!$B$2+B634*'Coefficients'!$B$7+C634*'Coefficients'!$B$8+D634*'Coefficients'!$B$9+E634*'Coefficients'!$B$10+F634*'Coefficients'!$B$11+G634*'Coefficients'!$B$12+H634*'Coefficients'!$B$13+I634*'Coefficients'!$B$14+N634*'Coefficients'!$B$3+O634*'Coefficients'!$B$4+P634*'Coefficients'!$B$5+Q634*'Coefficients'!$B$6</x:f>
        <x:v>8.066947174744923</x:v>
      </x:c>
      <x:c r="S634" s="36" t="n">
        <x:f>A634-R634</x:f>
        <x:v>0.9330528252550767</x:v>
      </x:c>
      <x:c r="T634" s="36" t="n">
        <x:f>S634^2</x:f>
        <x:v>0.8705875747164807</x:v>
      </x:c>
      <x:c r="U634" s="36" t="n">
        <x:f>ABS(S634)</x:f>
        <x:v>0.9330528252550767</x:v>
      </x:c>
      <x:c r="V634" s="36" t="n">
        <x:f>(A634-AVERAGE($A$2:$A$650))^2</x:f>
        <x:v>8.444889731980693</x:v>
      </x:c>
    </x:row>
    <x:row r="635">
      <x:c r="A635" s="36" t="str">
        <x:v>14</x:v>
      </x:c>
      <x:c r="B635" s="36" t="str">
        <x:v>13</x:v>
      </x:c>
      <x:c r="C635" s="36" t="str">
        <x:v>14</x:v>
      </x:c>
      <x:c r="D635" s="36" t="str">
        <x:v>2</x:v>
      </x:c>
      <x:c r="E635" s="36" t="str">
        <x:v>0</x:v>
      </x:c>
      <x:c r="F635" s="36" t="str">
        <x:v>1</x:v>
      </x:c>
      <x:c r="G635" s="36" t="str">
        <x:v>18</x:v>
      </x:c>
      <x:c r="H635" s="36" t="str">
        <x:v>4</x:v>
      </x:c>
      <x:c r="I635" s="36" t="str">
        <x:v>4</x:v>
      </x:c>
      <x:c r="J635" s="36" t="str">
        <x:v>MS</x:v>
      </x:c>
      <x:c r="K635" s="36" t="str">
        <x:v>F</x:v>
      </x:c>
      <x:c r="L635" s="36" t="str">
        <x:v>R</x:v>
      </x:c>
      <x:c r="M635" s="36" t="str">
        <x:v>yes</x:v>
      </x:c>
      <x:c r="N635" s="36" t="n">
        <x:f>IF($J635="MS",1,0)</x:f>
        <x:v>1</x:v>
      </x:c>
      <x:c r="O635" s="36" t="n">
        <x:f>IF($K635="M",1,0)</x:f>
        <x:v>0</x:v>
      </x:c>
      <x:c r="P635" s="36" t="n">
        <x:f>IF($L635="U",1,0)</x:f>
        <x:v>0</x:v>
      </x:c>
      <x:c r="Q635" s="36" t="n">
        <x:f>IF($M635="yes",1,0)</x:f>
        <x:v>1</x:v>
      </x:c>
      <x:c r="R635" s="36" t="n">
        <x:f>'Coefficients'!$B$2+B635*'Coefficients'!$B$7+C635*'Coefficients'!$B$8+D635*'Coefficients'!$B$9+E635*'Coefficients'!$B$10+F635*'Coefficients'!$B$11+G635*'Coefficients'!$B$12+H635*'Coefficients'!$B$13+I635*'Coefficients'!$B$14+N635*'Coefficients'!$B$3+O635*'Coefficients'!$B$4+P635*'Coefficients'!$B$5+Q635*'Coefficients'!$B$6</x:f>
        <x:v>14.15245960194869</x:v>
      </x:c>
      <x:c r="S635" s="36" t="n">
        <x:f>A635-R635</x:f>
        <x:v>-0.15245960194869035</x:v>
      </x:c>
      <x:c r="T635" s="36" t="n">
        <x:f>S635^2</x:f>
        <x:v>0.023243930226353106</x:v>
      </x:c>
      <x:c r="U635" s="36" t="n">
        <x:f>ABS(S635)</x:f>
        <x:v>0.15245960194869035</x:v>
      </x:c>
      <x:c r="V635" s="36" t="n">
        <x:f>(A635-AVERAGE($A$2:$A$650))^2</x:f>
        <x:v>4.384797282057735</x:v>
      </x:c>
    </x:row>
    <x:row r="636">
      <x:c r="A636" s="36" t="str">
        <x:v>16</x:v>
      </x:c>
      <x:c r="B636" s="36" t="str">
        <x:v>16</x:v>
      </x:c>
      <x:c r="C636" s="36" t="str">
        <x:v>16</x:v>
      </x:c>
      <x:c r="D636" s="36" t="str">
        <x:v>2</x:v>
      </x:c>
      <x:c r="E636" s="36" t="str">
        <x:v>0</x:v>
      </x:c>
      <x:c r="F636" s="36" t="str">
        <x:v>1</x:v>
      </x:c>
      <x:c r="G636" s="36" t="str">
        <x:v>18</x:v>
      </x:c>
      <x:c r="H636" s="36" t="str">
        <x:v>3</x:v>
      </x:c>
      <x:c r="I636" s="36" t="str">
        <x:v>3</x:v>
      </x:c>
      <x:c r="J636" s="36" t="str">
        <x:v>MS</x:v>
      </x:c>
      <x:c r="K636" s="36" t="str">
        <x:v>F</x:v>
      </x:c>
      <x:c r="L636" s="36" t="str">
        <x:v>U</x:v>
      </x:c>
      <x:c r="M636" s="36" t="str">
        <x:v>yes</x:v>
      </x:c>
      <x:c r="N636" s="36" t="n">
        <x:f>IF($J636="MS",1,0)</x:f>
        <x:v>1</x:v>
      </x:c>
      <x:c r="O636" s="36" t="n">
        <x:f>IF($K636="M",1,0)</x:f>
        <x:v>0</x:v>
      </x:c>
      <x:c r="P636" s="36" t="n">
        <x:f>IF($L636="U",1,0)</x:f>
        <x:v>1</x:v>
      </x:c>
      <x:c r="Q636" s="36" t="n">
        <x:f>IF($M636="yes",1,0)</x:f>
        <x:v>1</x:v>
      </x:c>
      <x:c r="R636" s="36" t="n">
        <x:f>'Coefficients'!$B$2+B636*'Coefficients'!$B$7+C636*'Coefficients'!$B$8+D636*'Coefficients'!$B$9+E636*'Coefficients'!$B$10+F636*'Coefficients'!$B$11+G636*'Coefficients'!$B$12+H636*'Coefficients'!$B$13+I636*'Coefficients'!$B$14+N636*'Coefficients'!$B$3+O636*'Coefficients'!$B$4+P636*'Coefficients'!$B$5+Q636*'Coefficients'!$B$6</x:f>
        <x:v>16.44877397815495</x:v>
      </x:c>
      <x:c r="S636" s="36" t="n">
        <x:f>A636-R636</x:f>
        <x:v>-0.44877397815495</x:v>
      </x:c>
      <x:c r="T636" s="36" t="n">
        <x:f>S636^2</x:f>
        <x:v>0.20139808346901955</x:v>
      </x:c>
      <x:c r="U636" s="36" t="n">
        <x:f>ABS(S636)</x:f>
        <x:v>0.44877397815495</x:v>
      </x:c>
      <x:c r="V636" s="36" t="n">
        <x:f>(A636-AVERAGE($A$2:$A$650))^2</x:f>
        <x:v>16.760760302088553</x:v>
      </x:c>
    </x:row>
    <x:row r="637">
      <x:c r="A637" s="36" t="str">
        <x:v>9</x:v>
      </x:c>
      <x:c r="B637" s="36" t="str">
        <x:v>8</x:v>
      </x:c>
      <x:c r="C637" s="36" t="str">
        <x:v>9</x:v>
      </x:c>
      <x:c r="D637" s="36" t="str">
        <x:v>2</x:v>
      </x:c>
      <x:c r="E637" s="36" t="str">
        <x:v>0</x:v>
      </x:c>
      <x:c r="F637" s="36" t="str">
        <x:v>10</x:v>
      </x:c>
      <x:c r="G637" s="36" t="str">
        <x:v>17</x:v>
      </x:c>
      <x:c r="H637" s="36" t="str">
        <x:v>3</x:v>
      </x:c>
      <x:c r="I637" s="36" t="str">
        <x:v>1</x:v>
      </x:c>
      <x:c r="J637" s="36" t="str">
        <x:v>MS</x:v>
      </x:c>
      <x:c r="K637" s="36" t="str">
        <x:v>F</x:v>
      </x:c>
      <x:c r="L637" s="36" t="str">
        <x:v>R</x:v>
      </x:c>
      <x:c r="M637" s="36" t="str">
        <x:v>yes</x:v>
      </x:c>
      <x:c r="N637" s="36" t="n">
        <x:f>IF($J637="MS",1,0)</x:f>
        <x:v>1</x:v>
      </x:c>
      <x:c r="O637" s="36" t="n">
        <x:f>IF($K637="M",1,0)</x:f>
        <x:v>0</x:v>
      </x:c>
      <x:c r="P637" s="36" t="n">
        <x:f>IF($L637="U",1,0)</x:f>
        <x:v>0</x:v>
      </x:c>
      <x:c r="Q637" s="36" t="n">
        <x:f>IF($M637="yes",1,0)</x:f>
        <x:v>1</x:v>
      </x:c>
      <x:c r="R637" s="36" t="n">
        <x:f>'Coefficients'!$B$2+B637*'Coefficients'!$B$7+C637*'Coefficients'!$B$8+D637*'Coefficients'!$B$9+E637*'Coefficients'!$B$10+F637*'Coefficients'!$B$11+G637*'Coefficients'!$B$12+H637*'Coefficients'!$B$13+I637*'Coefficients'!$B$14+N637*'Coefficients'!$B$3+O637*'Coefficients'!$B$4+P637*'Coefficients'!$B$5+Q637*'Coefficients'!$B$6</x:f>
        <x:v>9.234934490648797</x:v>
      </x:c>
      <x:c r="S637" s="36" t="n">
        <x:f>A637-R637</x:f>
        <x:v>-0.23493449064879712</x:v>
      </x:c>
      <x:c r="T637" s="36" t="n">
        <x:f>S637^2</x:f>
        <x:v>0.05519421489640974</x:v>
      </x:c>
      <x:c r="U637" s="36" t="n">
        <x:f>ABS(S637)</x:f>
        <x:v>0.23493449064879712</x:v>
      </x:c>
      <x:c r="V637" s="36" t="n">
        <x:f>(A637-AVERAGE($A$2:$A$650))^2</x:f>
        <x:v>8.444889731980693</x:v>
      </x:c>
    </x:row>
    <x:row r="638">
      <x:c r="A638" s="36" t="str">
        <x:v>19</x:v>
      </x:c>
      <x:c r="B638" s="36" t="str">
        <x:v>17</x:v>
      </x:c>
      <x:c r="C638" s="36" t="str">
        <x:v>18</x:v>
      </x:c>
      <x:c r="D638" s="36" t="str">
        <x:v>2</x:v>
      </x:c>
      <x:c r="E638" s="36" t="str">
        <x:v>0</x:v>
      </x:c>
      <x:c r="F638" s="36" t="str">
        <x:v>4</x:v>
      </x:c>
      <x:c r="G638" s="36" t="str">
        <x:v>18</x:v>
      </x:c>
      <x:c r="H638" s="36" t="str">
        <x:v>4</x:v>
      </x:c>
      <x:c r="I638" s="36" t="str">
        <x:v>4</x:v>
      </x:c>
      <x:c r="J638" s="36" t="str">
        <x:v>MS</x:v>
      </x:c>
      <x:c r="K638" s="36" t="str">
        <x:v>M</x:v>
      </x:c>
      <x:c r="L638" s="36" t="str">
        <x:v>U</x:v>
      </x:c>
      <x:c r="M638" s="36" t="str">
        <x:v>yes</x:v>
      </x:c>
      <x:c r="N638" s="36" t="n">
        <x:f>IF($J638="MS",1,0)</x:f>
        <x:v>1</x:v>
      </x:c>
      <x:c r="O638" s="36" t="n">
        <x:f>IF($K638="M",1,0)</x:f>
        <x:v>1</x:v>
      </x:c>
      <x:c r="P638" s="36" t="n">
        <x:f>IF($L638="U",1,0)</x:f>
        <x:v>1</x:v>
      </x:c>
      <x:c r="Q638" s="36" t="n">
        <x:f>IF($M638="yes",1,0)</x:f>
        <x:v>1</x:v>
      </x:c>
      <x:c r="R638" s="36" t="n">
        <x:f>'Coefficients'!$B$2+B638*'Coefficients'!$B$7+C638*'Coefficients'!$B$8+D638*'Coefficients'!$B$9+E638*'Coefficients'!$B$10+F638*'Coefficients'!$B$11+G638*'Coefficients'!$B$12+H638*'Coefficients'!$B$13+I638*'Coefficients'!$B$14+N638*'Coefficients'!$B$3+O638*'Coefficients'!$B$4+P638*'Coefficients'!$B$5+Q638*'Coefficients'!$B$6</x:f>
        <x:v>18.167652749697982</x:v>
      </x:c>
      <x:c r="S638" s="36" t="n">
        <x:f>A638-R638</x:f>
        <x:v>0.8323472503020177</x:v>
      </x:c>
      <x:c r="T638" s="36" t="n">
        <x:f>S638^2</x:f>
        <x:v>0.6928019450853298</x:v>
      </x:c>
      <x:c r="U638" s="36" t="n">
        <x:f>ABS(S638)</x:f>
        <x:v>0.8323472503020177</x:v>
      </x:c>
      <x:c r="V638" s="36" t="n">
        <x:f>(A638-AVERAGE($A$2:$A$650))^2</x:f>
        <x:v>50.32470483213478</x:v>
      </x:c>
    </x:row>
    <x:row r="639">
      <x:c r="A639" s="36" t="str">
        <x:v>0</x:v>
      </x:c>
      <x:c r="B639" s="36" t="str">
        <x:v>7</x:v>
      </x:c>
      <x:c r="C639" s="36" t="str">
        <x:v>7</x:v>
      </x:c>
      <x:c r="D639" s="36" t="str">
        <x:v>1</x:v>
      </x:c>
      <x:c r="E639" s="36" t="str">
        <x:v>0</x:v>
      </x:c>
      <x:c r="F639" s="36" t="str">
        <x:v>0</x:v>
      </x:c>
      <x:c r="G639" s="36" t="str">
        <x:v>18</x:v>
      </x:c>
      <x:c r="H639" s="36" t="str">
        <x:v>2</x:v>
      </x:c>
      <x:c r="I639" s="36" t="str">
        <x:v>1</x:v>
      </x:c>
      <x:c r="J639" s="36" t="str">
        <x:v>MS</x:v>
      </x:c>
      <x:c r="K639" s="36" t="str">
        <x:v>M</x:v>
      </x:c>
      <x:c r="L639" s="36" t="str">
        <x:v>R</x:v>
      </x:c>
      <x:c r="M639" s="36" t="str">
        <x:v>yes</x:v>
      </x:c>
      <x:c r="N639" s="36" t="n">
        <x:f>IF($J639="MS",1,0)</x:f>
        <x:v>1</x:v>
      </x:c>
      <x:c r="O639" s="36" t="n">
        <x:f>IF($K639="M",1,0)</x:f>
        <x:v>1</x:v>
      </x:c>
      <x:c r="P639" s="36" t="n">
        <x:f>IF($L639="U",1,0)</x:f>
        <x:v>0</x:v>
      </x:c>
      <x:c r="Q639" s="36" t="n">
        <x:f>IF($M639="yes",1,0)</x:f>
        <x:v>1</x:v>
      </x:c>
      <x:c r="R639" s="36" t="n">
        <x:f>'Coefficients'!$B$2+B639*'Coefficients'!$B$7+C639*'Coefficients'!$B$8+D639*'Coefficients'!$B$9+E639*'Coefficients'!$B$10+F639*'Coefficients'!$B$11+G639*'Coefficients'!$B$12+H639*'Coefficients'!$B$13+I639*'Coefficients'!$B$14+N639*'Coefficients'!$B$3+O639*'Coefficients'!$B$4+P639*'Coefficients'!$B$5+Q639*'Coefficients'!$B$6</x:f>
        <x:v>7.00121513870906</x:v>
      </x:c>
      <x:c r="S639" s="36" t="n">
        <x:f>A639-R639</x:f>
        <x:v>-7.00121513870906</x:v>
      </x:c>
      <x:c r="T639" s="36" t="n">
        <x:f>S639^2</x:f>
        <x:v>49.01701341848893</x:v>
      </x:c>
      <x:c r="U639" s="36" t="n">
        <x:f>ABS(S639)</x:f>
        <x:v>7.00121513870906</x:v>
      </x:c>
      <x:c r="V639" s="36" t="n">
        <x:f>(A639-AVERAGE($A$2:$A$650))^2</x:f>
        <x:v>141.75305614184202</x:v>
      </x:c>
    </x:row>
    <x:row r="640">
      <x:c r="A640" s="36" t="str">
        <x:v>16</x:v>
      </x:c>
      <x:c r="B640" s="36" t="str">
        <x:v>14</x:v>
      </x:c>
      <x:c r="C640" s="36" t="str">
        <x:v>15</x:v>
      </x:c>
      <x:c r="D640" s="36" t="str">
        <x:v>2</x:v>
      </x:c>
      <x:c r="E640" s="36" t="str">
        <x:v>0</x:v>
      </x:c>
      <x:c r="F640" s="36" t="str">
        <x:v>4</x:v>
      </x:c>
      <x:c r="G640" s="36" t="str">
        <x:v>17</x:v>
      </x:c>
      <x:c r="H640" s="36" t="str">
        <x:v>2</x:v>
      </x:c>
      <x:c r="I640" s="36" t="str">
        <x:v>3</x:v>
      </x:c>
      <x:c r="J640" s="36" t="str">
        <x:v>MS</x:v>
      </x:c>
      <x:c r="K640" s="36" t="str">
        <x:v>M</x:v>
      </x:c>
      <x:c r="L640" s="36" t="str">
        <x:v>U</x:v>
      </x:c>
      <x:c r="M640" s="36" t="str">
        <x:v>yes</x:v>
      </x:c>
      <x:c r="N640" s="36" t="n">
        <x:f>IF($J640="MS",1,0)</x:f>
        <x:v>1</x:v>
      </x:c>
      <x:c r="O640" s="36" t="n">
        <x:f>IF($K640="M",1,0)</x:f>
        <x:v>1</x:v>
      </x:c>
      <x:c r="P640" s="36" t="n">
        <x:f>IF($L640="U",1,0)</x:f>
        <x:v>1</x:v>
      </x:c>
      <x:c r="Q640" s="36" t="n">
        <x:f>IF($M640="yes",1,0)</x:f>
        <x:v>1</x:v>
      </x:c>
      <x:c r="R640" s="36" t="n">
        <x:f>'Coefficients'!$B$2+B640*'Coefficients'!$B$7+C640*'Coefficients'!$B$8+D640*'Coefficients'!$B$9+E640*'Coefficients'!$B$10+F640*'Coefficients'!$B$11+G640*'Coefficients'!$B$12+H640*'Coefficients'!$B$13+I640*'Coefficients'!$B$14+N640*'Coefficients'!$B$3+O640*'Coefficients'!$B$4+P640*'Coefficients'!$B$5+Q640*'Coefficients'!$B$6</x:f>
        <x:v>15.195345188773468</x:v>
      </x:c>
      <x:c r="S640" s="36" t="n">
        <x:f>A640-R640</x:f>
        <x:v>0.8046548112265324</x:v>
      </x:c>
      <x:c r="T640" s="36" t="n">
        <x:f>S640^2</x:f>
        <x:v>0.6474693652300064</x:v>
      </x:c>
      <x:c r="U640" s="36" t="n">
        <x:f>ABS(S640)</x:f>
        <x:v>0.8046548112265324</x:v>
      </x:c>
      <x:c r="V640" s="36" t="n">
        <x:f>(A640-AVERAGE($A$2:$A$650))^2</x:f>
        <x:v>16.760760302088553</x:v>
      </x:c>
    </x:row>
    <x:row r="641">
      <x:c r="A641" s="36" t="str">
        <x:v>0</x:v>
      </x:c>
      <x:c r="B641" s="36" t="str">
        <x:v>5</x:v>
      </x:c>
      <x:c r="C641" s="36" t="str">
        <x:v>8</x:v>
      </x:c>
      <x:c r="D641" s="36" t="str">
        <x:v>1</x:v>
      </x:c>
      <x:c r="E641" s="36" t="str">
        <x:v>1</x:v>
      </x:c>
      <x:c r="F641" s="36" t="str">
        <x:v>0</x:v>
      </x:c>
      <x:c r="G641" s="36" t="str">
        <x:v>19</x:v>
      </x:c>
      <x:c r="H641" s="36" t="str">
        <x:v>1</x:v>
      </x:c>
      <x:c r="I641" s="36" t="str">
        <x:v>1</x:v>
      </x:c>
      <x:c r="J641" s="36" t="str">
        <x:v>MS</x:v>
      </x:c>
      <x:c r="K641" s="36" t="str">
        <x:v>M</x:v>
      </x:c>
      <x:c r="L641" s="36" t="str">
        <x:v>R</x:v>
      </x:c>
      <x:c r="M641" s="36" t="str">
        <x:v>yes</x:v>
      </x:c>
      <x:c r="N641" s="36" t="n">
        <x:f>IF($J641="MS",1,0)</x:f>
        <x:v>1</x:v>
      </x:c>
      <x:c r="O641" s="36" t="n">
        <x:f>IF($K641="M",1,0)</x:f>
        <x:v>1</x:v>
      </x:c>
      <x:c r="P641" s="36" t="n">
        <x:f>IF($L641="U",1,0)</x:f>
        <x:v>0</x:v>
      </x:c>
      <x:c r="Q641" s="36" t="n">
        <x:f>IF($M641="yes",1,0)</x:f>
        <x:v>1</x:v>
      </x:c>
      <x:c r="R641" s="36" t="n">
        <x:f>'Coefficients'!$B$2+B641*'Coefficients'!$B$7+C641*'Coefficients'!$B$8+D641*'Coefficients'!$B$9+E641*'Coefficients'!$B$10+F641*'Coefficients'!$B$11+G641*'Coefficients'!$B$12+H641*'Coefficients'!$B$13+I641*'Coefficients'!$B$14+N641*'Coefficients'!$B$3+O641*'Coefficients'!$B$4+P641*'Coefficients'!$B$5+Q641*'Coefficients'!$B$6</x:f>
        <x:v>7.4846272738977655</x:v>
      </x:c>
      <x:c r="S641" s="36" t="n">
        <x:f>A641-R641</x:f>
        <x:v>-7.4846272738977655</x:v>
      </x:c>
      <x:c r="T641" s="36" t="n">
        <x:f>S641^2</x:f>
        <x:v>56.0196454291743</x:v>
      </x:c>
      <x:c r="U641" s="36" t="n">
        <x:f>ABS(S641)</x:f>
        <x:v>7.4846272738977655</x:v>
      </x:c>
      <x:c r="V641" s="36" t="n">
        <x:f>(A641-AVERAGE($A$2:$A$650))^2</x:f>
        <x:v>141.75305614184202</x:v>
      </x:c>
    </x:row>
    <x:row r="642">
      <x:c r="A642" s="36" t="str">
        <x:v>0</x:v>
      </x:c>
      <x:c r="B642" s="36" t="str">
        <x:v>7</x:v>
      </x:c>
      <x:c r="C642" s="36" t="str">
        <x:v>7</x:v>
      </x:c>
      <x:c r="D642" s="36" t="str">
        <x:v>1</x:v>
      </x:c>
      <x:c r="E642" s="36" t="str">
        <x:v>1</x:v>
      </x:c>
      <x:c r="F642" s="36" t="str">
        <x:v>0</x:v>
      </x:c>
      <x:c r="G642" s="36" t="str">
        <x:v>18</x:v>
      </x:c>
      <x:c r="H642" s="36" t="str">
        <x:v>4</x:v>
      </x:c>
      <x:c r="I642" s="36" t="str">
        <x:v>2</x:v>
      </x:c>
      <x:c r="J642" s="36" t="str">
        <x:v>MS</x:v>
      </x:c>
      <x:c r="K642" s="36" t="str">
        <x:v>M</x:v>
      </x:c>
      <x:c r="L642" s="36" t="str">
        <x:v>R</x:v>
      </x:c>
      <x:c r="M642" s="36" t="str">
        <x:v>yes</x:v>
      </x:c>
      <x:c r="N642" s="36" t="n">
        <x:f>IF($J642="MS",1,0)</x:f>
        <x:v>1</x:v>
      </x:c>
      <x:c r="O642" s="36" t="n">
        <x:f>IF($K642="M",1,0)</x:f>
        <x:v>1</x:v>
      </x:c>
      <x:c r="P642" s="36" t="n">
        <x:f>IF($L642="U",1,0)</x:f>
        <x:v>0</x:v>
      </x:c>
      <x:c r="Q642" s="36" t="n">
        <x:f>IF($M642="yes",1,0)</x:f>
        <x:v>1</x:v>
      </x:c>
      <x:c r="R642" s="36" t="n">
        <x:f>'Coefficients'!$B$2+B642*'Coefficients'!$B$7+C642*'Coefficients'!$B$8+D642*'Coefficients'!$B$9+E642*'Coefficients'!$B$10+F642*'Coefficients'!$B$11+G642*'Coefficients'!$B$12+H642*'Coefficients'!$B$13+I642*'Coefficients'!$B$14+N642*'Coefficients'!$B$3+O642*'Coefficients'!$B$4+P642*'Coefficients'!$B$5+Q642*'Coefficients'!$B$6</x:f>
        <x:v>6.693329682243885</x:v>
      </x:c>
      <x:c r="S642" s="36" t="n">
        <x:f>A642-R642</x:f>
        <x:v>-6.693329682243885</x:v>
      </x:c>
      <x:c r="T642" s="36" t="n">
        <x:f>S642^2</x:f>
        <x:v>44.80066223520702</x:v>
      </x:c>
      <x:c r="U642" s="36" t="n">
        <x:f>ABS(S642)</x:f>
        <x:v>6.693329682243885</x:v>
      </x:c>
      <x:c r="V642" s="36" t="n">
        <x:f>(A642-AVERAGE($A$2:$A$650))^2</x:f>
        <x:v>141.75305614184202</x:v>
      </x:c>
    </x:row>
    <x:row r="643">
      <x:c r="A643" s="36" t="str">
        <x:v>15</x:v>
      </x:c>
      <x:c r="B643" s="36" t="str">
        <x:v>14</x:v>
      </x:c>
      <x:c r="C643" s="36" t="str">
        <x:v>17</x:v>
      </x:c>
      <x:c r="D643" s="36" t="str">
        <x:v>3</x:v>
      </x:c>
      <x:c r="E643" s="36" t="str">
        <x:v>0</x:v>
      </x:c>
      <x:c r="F643" s="36" t="str">
        <x:v>0</x:v>
      </x:c>
      <x:c r="G643" s="36" t="str">
        <x:v>18</x:v>
      </x:c>
      <x:c r="H643" s="36" t="str">
        <x:v>2</x:v>
      </x:c>
      <x:c r="I643" s="36" t="str">
        <x:v>2</x:v>
      </x:c>
      <x:c r="J643" s="36" t="str">
        <x:v>MS</x:v>
      </x:c>
      <x:c r="K643" s="36" t="str">
        <x:v>F</x:v>
      </x:c>
      <x:c r="L643" s="36" t="str">
        <x:v>R</x:v>
      </x:c>
      <x:c r="M643" s="36" t="str">
        <x:v>yes</x:v>
      </x:c>
      <x:c r="N643" s="36" t="n">
        <x:f>IF($J643="MS",1,0)</x:f>
        <x:v>1</x:v>
      </x:c>
      <x:c r="O643" s="36" t="n">
        <x:f>IF($K643="M",1,0)</x:f>
        <x:v>0</x:v>
      </x:c>
      <x:c r="P643" s="36" t="n">
        <x:f>IF($L643="U",1,0)</x:f>
        <x:v>0</x:v>
      </x:c>
      <x:c r="Q643" s="36" t="n">
        <x:f>IF($M643="yes",1,0)</x:f>
        <x:v>1</x:v>
      </x:c>
      <x:c r="R643" s="36" t="n">
        <x:f>'Coefficients'!$B$2+B643*'Coefficients'!$B$7+C643*'Coefficients'!$B$8+D643*'Coefficients'!$B$9+E643*'Coefficients'!$B$10+F643*'Coefficients'!$B$11+G643*'Coefficients'!$B$12+H643*'Coefficients'!$B$13+I643*'Coefficients'!$B$14+N643*'Coefficients'!$B$3+O643*'Coefficients'!$B$4+P643*'Coefficients'!$B$5+Q643*'Coefficients'!$B$6</x:f>
        <x:v>17.034405739498087</x:v>
      </x:c>
      <x:c r="S643" s="36" t="n">
        <x:f>A643-R643</x:f>
        <x:v>-2.0344057394980872</x:v>
      </x:c>
      <x:c r="T643" s="36" t="n">
        <x:f>S643^2</x:f>
        <x:v>4.138806712902759</x:v>
      </x:c>
      <x:c r="U643" s="36" t="n">
        <x:f>ABS(S643)</x:f>
        <x:v>2.0344057394980872</x:v>
      </x:c>
      <x:c r="V643" s="36" t="n">
        <x:f>(A643-AVERAGE($A$2:$A$650))^2</x:f>
        <x:v>9.572778792073143</x:v>
      </x:c>
    </x:row>
    <x:row r="644">
      <x:c r="A644" s="36" t="str">
        <x:v>11</x:v>
      </x:c>
      <x:c r="B644" s="36" t="str">
        <x:v>6</x:v>
      </x:c>
      <x:c r="C644" s="36" t="str">
        <x:v>9</x:v>
      </x:c>
      <x:c r="D644" s="36" t="str">
        <x:v>2</x:v>
      </x:c>
      <x:c r="E644" s="36" t="str">
        <x:v>0</x:v>
      </x:c>
      <x:c r="F644" s="36" t="str">
        <x:v>0</x:v>
      </x:c>
      <x:c r="G644" s="36" t="str">
        <x:v>17</x:v>
      </x:c>
      <x:c r="H644" s="36" t="str">
        <x:v>4</x:v>
      </x:c>
      <x:c r="I644" s="36" t="str">
        <x:v>3</x:v>
      </x:c>
      <x:c r="J644" s="36" t="str">
        <x:v>MS</x:v>
      </x:c>
      <x:c r="K644" s="36" t="str">
        <x:v>F</x:v>
      </x:c>
      <x:c r="L644" s="36" t="str">
        <x:v>U</x:v>
      </x:c>
      <x:c r="M644" s="36" t="str">
        <x:v>yes</x:v>
      </x:c>
      <x:c r="N644" s="36" t="n">
        <x:f>IF($J644="MS",1,0)</x:f>
        <x:v>1</x:v>
      </x:c>
      <x:c r="O644" s="36" t="n">
        <x:f>IF($K644="M",1,0)</x:f>
        <x:v>0</x:v>
      </x:c>
      <x:c r="P644" s="36" t="n">
        <x:f>IF($L644="U",1,0)</x:f>
        <x:v>1</x:v>
      </x:c>
      <x:c r="Q644" s="36" t="n">
        <x:f>IF($M644="yes",1,0)</x:f>
        <x:v>1</x:v>
      </x:c>
      <x:c r="R644" s="36" t="n">
        <x:f>'Coefficients'!$B$2+B644*'Coefficients'!$B$7+C644*'Coefficients'!$B$8+D644*'Coefficients'!$B$9+E644*'Coefficients'!$B$10+F644*'Coefficients'!$B$11+G644*'Coefficients'!$B$12+H644*'Coefficients'!$B$13+I644*'Coefficients'!$B$14+N644*'Coefficients'!$B$3+O644*'Coefficients'!$B$4+P644*'Coefficients'!$B$5+Q644*'Coefficients'!$B$6</x:f>
        <x:v>8.879166772348462</x:v>
      </x:c>
      <x:c r="S644" s="36" t="n">
        <x:f>A644-R644</x:f>
        <x:v>2.120833227651538</x:v>
      </x:c>
      <x:c r="T644" s="36" t="n">
        <x:f>S644^2</x:f>
        <x:v>4.49793357951084</x:v>
      </x:c>
      <x:c r="U644" s="36" t="n">
        <x:f>ABS(S644)</x:f>
        <x:v>2.120833227651538</x:v>
      </x:c>
      <x:c r="V644" s="36" t="n">
        <x:f>(A644-AVERAGE($A$2:$A$650))^2</x:f>
        <x:v>0.82085275201151</x:v>
      </x:c>
    </x:row>
    <x:row r="645">
      <x:c r="A645" s="36" t="str">
        <x:v>10</x:v>
      </x:c>
      <x:c r="B645" s="36" t="str">
        <x:v>7</x:v>
      </x:c>
      <x:c r="C645" s="36" t="str">
        <x:v>9</x:v>
      </x:c>
      <x:c r="D645" s="36" t="str">
        <x:v>1</x:v>
      </x:c>
      <x:c r="E645" s="36" t="str">
        <x:v>0</x:v>
      </x:c>
      <x:c r="F645" s="36" t="str">
        <x:v>4</x:v>
      </x:c>
      <x:c r="G645" s="36" t="str">
        <x:v>18</x:v>
      </x:c>
      <x:c r="H645" s="36" t="str">
        <x:v>4</x:v>
      </x:c>
      <x:c r="I645" s="36" t="str">
        <x:v>4</x:v>
      </x:c>
      <x:c r="J645" s="36" t="str">
        <x:v>MS</x:v>
      </x:c>
      <x:c r="K645" s="36" t="str">
        <x:v>F</x:v>
      </x:c>
      <x:c r="L645" s="36" t="str">
        <x:v>R</x:v>
      </x:c>
      <x:c r="M645" s="36" t="str">
        <x:v>yes</x:v>
      </x:c>
      <x:c r="N645" s="36" t="n">
        <x:f>IF($J645="MS",1,0)</x:f>
        <x:v>1</x:v>
      </x:c>
      <x:c r="O645" s="36" t="n">
        <x:f>IF($K645="M",1,0)</x:f>
        <x:v>0</x:v>
      </x:c>
      <x:c r="P645" s="36" t="n">
        <x:f>IF($L645="U",1,0)</x:f>
        <x:v>0</x:v>
      </x:c>
      <x:c r="Q645" s="36" t="n">
        <x:f>IF($M645="yes",1,0)</x:f>
        <x:v>1</x:v>
      </x:c>
      <x:c r="R645" s="36" t="n">
        <x:f>'Coefficients'!$B$2+B645*'Coefficients'!$B$7+C645*'Coefficients'!$B$8+D645*'Coefficients'!$B$9+E645*'Coefficients'!$B$10+F645*'Coefficients'!$B$11+G645*'Coefficients'!$B$12+H645*'Coefficients'!$B$13+I645*'Coefficients'!$B$14+N645*'Coefficients'!$B$3+O645*'Coefficients'!$B$4+P645*'Coefficients'!$B$5+Q645*'Coefficients'!$B$6</x:f>
        <x:v>8.965100381244321</x:v>
      </x:c>
      <x:c r="S645" s="36" t="n">
        <x:f>A645-R645</x:f>
        <x:v>1.034899618755679</x:v>
      </x:c>
      <x:c r="T645" s="36" t="n">
        <x:f>S645^2</x:f>
        <x:v>1.0710172209006497</x:v>
      </x:c>
      <x:c r="U645" s="36" t="n">
        <x:f>ABS(S645)</x:f>
        <x:v>1.034899618755679</x:v>
      </x:c>
      <x:c r="V645" s="36" t="n">
        <x:f>(A645-AVERAGE($A$2:$A$650))^2</x:f>
        <x:v>3.6328712419961016</x:v>
      </x:c>
    </x:row>
    <x:row r="646">
      <x:c r="A646" s="36" t="str">
        <x:v>10</x:v>
      </x:c>
      <x:c r="B646" s="36" t="str">
        <x:v>10</x:v>
      </x:c>
      <x:c r="C646" s="36" t="str">
        <x:v>11</x:v>
      </x:c>
      <x:c r="D646" s="36" t="str">
        <x:v>3</x:v>
      </x:c>
      <x:c r="E646" s="36" t="str">
        <x:v>1</x:v>
      </x:c>
      <x:c r="F646" s="36" t="str">
        <x:v>4</x:v>
      </x:c>
      <x:c r="G646" s="36" t="str">
        <x:v>19</x:v>
      </x:c>
      <x:c r="H646" s="36" t="str">
        <x:v>2</x:v>
      </x:c>
      <x:c r="I646" s="36" t="str">
        <x:v>3</x:v>
      </x:c>
      <x:c r="J646" s="36" t="str">
        <x:v>MS</x:v>
      </x:c>
      <x:c r="K646" s="36" t="str">
        <x:v>F</x:v>
      </x:c>
      <x:c r="L646" s="36" t="str">
        <x:v>R</x:v>
      </x:c>
      <x:c r="M646" s="36" t="str">
        <x:v>yes</x:v>
      </x:c>
      <x:c r="N646" s="36" t="n">
        <x:f>IF($J646="MS",1,0)</x:f>
        <x:v>1</x:v>
      </x:c>
      <x:c r="O646" s="36" t="n">
        <x:f>IF($K646="M",1,0)</x:f>
        <x:v>0</x:v>
      </x:c>
      <x:c r="P646" s="36" t="n">
        <x:f>IF($L646="U",1,0)</x:f>
        <x:v>0</x:v>
      </x:c>
      <x:c r="Q646" s="36" t="n">
        <x:f>IF($M646="yes",1,0)</x:f>
        <x:v>1</x:v>
      </x:c>
      <x:c r="R646" s="36" t="n">
        <x:f>'Coefficients'!$B$2+B646*'Coefficients'!$B$7+C646*'Coefficients'!$B$8+D646*'Coefficients'!$B$9+E646*'Coefficients'!$B$10+F646*'Coefficients'!$B$11+G646*'Coefficients'!$B$12+H646*'Coefficients'!$B$13+I646*'Coefficients'!$B$14+N646*'Coefficients'!$B$3+O646*'Coefficients'!$B$4+P646*'Coefficients'!$B$5+Q646*'Coefficients'!$B$6</x:f>
        <x:v>11.137301246650408</x:v>
      </x:c>
      <x:c r="S646" s="36" t="n">
        <x:f>A646-R646</x:f>
        <x:v>-1.1373012466504075</x:v>
      </x:c>
      <x:c r="T646" s="36" t="n">
        <x:f>S646^2</x:f>
        <x:v>1.2934541256325711</x:v>
      </x:c>
      <x:c r="U646" s="36" t="n">
        <x:f>ABS(S646)</x:f>
        <x:v>1.1373012466504075</x:v>
      </x:c>
      <x:c r="V646" s="36" t="n">
        <x:f>(A646-AVERAGE($A$2:$A$650))^2</x:f>
        <x:v>3.6328712419961016</x:v>
      </x:c>
    </x:row>
    <x:row r="647">
      <x:c r="A647" s="36" t="str">
        <x:v>16</x:v>
      </x:c>
      <x:c r="B647" s="36" t="str">
        <x:v>15</x:v>
      </x:c>
      <x:c r="C647" s="36" t="str">
        <x:v>15</x:v>
      </x:c>
      <x:c r="D647" s="36" t="str">
        <x:v>2</x:v>
      </x:c>
      <x:c r="E647" s="36" t="str">
        <x:v>0</x:v>
      </x:c>
      <x:c r="F647" s="36" t="str">
        <x:v>4</x:v>
      </x:c>
      <x:c r="G647" s="36" t="str">
        <x:v>18</x:v>
      </x:c>
      <x:c r="H647" s="36" t="str">
        <x:v>3</x:v>
      </x:c>
      <x:c r="I647" s="36" t="str">
        <x:v>1</x:v>
      </x:c>
      <x:c r="J647" s="36" t="str">
        <x:v>MS</x:v>
      </x:c>
      <x:c r="K647" s="36" t="str">
        <x:v>F</x:v>
      </x:c>
      <x:c r="L647" s="36" t="str">
        <x:v>U</x:v>
      </x:c>
      <x:c r="M647" s="36" t="str">
        <x:v>yes</x:v>
      </x:c>
      <x:c r="N647" s="36" t="n">
        <x:f>IF($J647="MS",1,0)</x:f>
        <x:v>1</x:v>
      </x:c>
      <x:c r="O647" s="36" t="n">
        <x:f>IF($K647="M",1,0)</x:f>
        <x:v>0</x:v>
      </x:c>
      <x:c r="P647" s="36" t="n">
        <x:f>IF($L647="U",1,0)</x:f>
        <x:v>1</x:v>
      </x:c>
      <x:c r="Q647" s="36" t="n">
        <x:f>IF($M647="yes",1,0)</x:f>
        <x:v>1</x:v>
      </x:c>
      <x:c r="R647" s="36" t="n">
        <x:f>'Coefficients'!$B$2+B647*'Coefficients'!$B$7+C647*'Coefficients'!$B$8+D647*'Coefficients'!$B$9+E647*'Coefficients'!$B$10+F647*'Coefficients'!$B$11+G647*'Coefficients'!$B$12+H647*'Coefficients'!$B$13+I647*'Coefficients'!$B$14+N647*'Coefficients'!$B$3+O647*'Coefficients'!$B$4+P647*'Coefficients'!$B$5+Q647*'Coefficients'!$B$6</x:f>
        <x:v>15.458602783567597</x:v>
      </x:c>
      <x:c r="S647" s="36" t="n">
        <x:f>A647-R647</x:f>
        <x:v>0.5413972164324026</x:v>
      </x:c>
      <x:c r="T647" s="36" t="n">
        <x:f>S647^2</x:f>
        <x:v>0.29311094596075377</x:v>
      </x:c>
      <x:c r="U647" s="36" t="n">
        <x:f>ABS(S647)</x:f>
        <x:v>0.5413972164324026</x:v>
      </x:c>
      <x:c r="V647" s="36" t="n">
        <x:f>(A647-AVERAGE($A$2:$A$650))^2</x:f>
        <x:v>16.760760302088553</x:v>
      </x:c>
    </x:row>
    <x:row r="648">
      <x:c r="A648" s="36" t="str">
        <x:v>9</x:v>
      </x:c>
      <x:c r="B648" s="36" t="str">
        <x:v>11</x:v>
      </x:c>
      <x:c r="C648" s="36" t="str">
        <x:v>12</x:v>
      </x:c>
      <x:c r="D648" s="36" t="str">
        <x:v>2</x:v>
      </x:c>
      <x:c r="E648" s="36" t="str">
        <x:v>0</x:v>
      </x:c>
      <x:c r="F648" s="36" t="str">
        <x:v>6</x:v>
      </x:c>
      <x:c r="G648" s="36" t="str">
        <x:v>18</x:v>
      </x:c>
      <x:c r="H648" s="36" t="str">
        <x:v>1</x:v>
      </x:c>
      <x:c r="I648" s="36" t="str">
        <x:v>1</x:v>
      </x:c>
      <x:c r="J648" s="36" t="str">
        <x:v>MS</x:v>
      </x:c>
      <x:c r="K648" s="36" t="str">
        <x:v>F</x:v>
      </x:c>
      <x:c r="L648" s="36" t="str">
        <x:v>U</x:v>
      </x:c>
      <x:c r="M648" s="36" t="str">
        <x:v>yes</x:v>
      </x:c>
      <x:c r="N648" s="36" t="n">
        <x:f>IF($J648="MS",1,0)</x:f>
        <x:v>1</x:v>
      </x:c>
      <x:c r="O648" s="36" t="n">
        <x:f>IF($K648="M",1,0)</x:f>
        <x:v>0</x:v>
      </x:c>
      <x:c r="P648" s="36" t="n">
        <x:f>IF($L648="U",1,0)</x:f>
        <x:v>1</x:v>
      </x:c>
      <x:c r="Q648" s="36" t="n">
        <x:f>IF($M648="yes",1,0)</x:f>
        <x:v>1</x:v>
      </x:c>
      <x:c r="R648" s="36" t="n">
        <x:f>'Coefficients'!$B$2+B648*'Coefficients'!$B$7+C648*'Coefficients'!$B$8+D648*'Coefficients'!$B$9+E648*'Coefficients'!$B$10+F648*'Coefficients'!$B$11+G648*'Coefficients'!$B$12+H648*'Coefficients'!$B$13+I648*'Coefficients'!$B$14+N648*'Coefficients'!$B$3+O648*'Coefficients'!$B$4+P648*'Coefficients'!$B$5+Q648*'Coefficients'!$B$6</x:f>
        <x:v>12.439509597830803</x:v>
      </x:c>
      <x:c r="S648" s="36" t="n">
        <x:f>A648-R648</x:f>
        <x:v>-3.439509597830803</x:v>
      </x:c>
      <x:c r="T648" s="36" t="n">
        <x:f>S648^2</x:f>
        <x:v>11.830226273570212</x:v>
      </x:c>
      <x:c r="U648" s="36" t="n">
        <x:f>ABS(S648)</x:f>
        <x:v>3.439509597830803</x:v>
      </x:c>
      <x:c r="V648" s="36" t="n">
        <x:f>(A648-AVERAGE($A$2:$A$650))^2</x:f>
        <x:v>8.444889731980693</x:v>
      </x:c>
    </x:row>
    <x:row r="649">
      <x:c r="A649" s="36" t="str">
        <x:v>10</x:v>
      </x:c>
      <x:c r="B649" s="36" t="str">
        <x:v>10</x:v>
      </x:c>
      <x:c r="C649" s="36" t="str">
        <x:v>10</x:v>
      </x:c>
      <x:c r="D649" s="36" t="str">
        <x:v>1</x:v>
      </x:c>
      <x:c r="E649" s="36" t="str">
        <x:v>0</x:v>
      </x:c>
      <x:c r="F649" s="36" t="str">
        <x:v>6</x:v>
      </x:c>
      <x:c r="G649" s="36" t="str">
        <x:v>17</x:v>
      </x:c>
      <x:c r="H649" s="36" t="str">
        <x:v>3</x:v>
      </x:c>
      <x:c r="I649" s="36" t="str">
        <x:v>1</x:v>
      </x:c>
      <x:c r="J649" s="36" t="str">
        <x:v>MS</x:v>
      </x:c>
      <x:c r="K649" s="36" t="str">
        <x:v>M</x:v>
      </x:c>
      <x:c r="L649" s="36" t="str">
        <x:v>U</x:v>
      </x:c>
      <x:c r="M649" s="36" t="str">
        <x:v>yes</x:v>
      </x:c>
      <x:c r="N649" s="36" t="n">
        <x:f>IF($J649="MS",1,0)</x:f>
        <x:v>1</x:v>
      </x:c>
      <x:c r="O649" s="36" t="n">
        <x:f>IF($K649="M",1,0)</x:f>
        <x:v>1</x:v>
      </x:c>
      <x:c r="P649" s="36" t="n">
        <x:f>IF($L649="U",1,0)</x:f>
        <x:v>1</x:v>
      </x:c>
      <x:c r="Q649" s="36" t="n">
        <x:f>IF($M649="yes",1,0)</x:f>
        <x:v>1</x:v>
      </x:c>
      <x:c r="R649" s="36" t="n">
        <x:f>'Coefficients'!$B$2+B649*'Coefficients'!$B$7+C649*'Coefficients'!$B$8+D649*'Coefficients'!$B$9+E649*'Coefficients'!$B$10+F649*'Coefficients'!$B$11+G649*'Coefficients'!$B$12+H649*'Coefficients'!$B$13+I649*'Coefficients'!$B$14+N649*'Coefficients'!$B$3+O649*'Coefficients'!$B$4+P649*'Coefficients'!$B$5+Q649*'Coefficients'!$B$6</x:f>
        <x:v>10.16456487614297</x:v>
      </x:c>
      <x:c r="S649" s="36" t="n">
        <x:f>A649-R649</x:f>
        <x:v>-0.1645648761429701</x:v>
      </x:c>
      <x:c r="T649" s="36" t="n">
        <x:f>S649^2</x:f>
        <x:v>0.027081598459951093</x:v>
      </x:c>
      <x:c r="U649" s="36" t="n">
        <x:f>ABS(S649)</x:f>
        <x:v>0.1645648761429701</x:v>
      </x:c>
      <x:c r="V649" s="36" t="n">
        <x:f>(A649-AVERAGE($A$2:$A$650))^2</x:f>
        <x:v>3.6328712419961016</x:v>
      </x:c>
    </x:row>
    <x:row r="650">
      <x:c r="A650" s="36" t="str">
        <x:v>11</x:v>
      </x:c>
      <x:c r="B650" s="36" t="str">
        <x:v>10</x:v>
      </x:c>
      <x:c r="C650" s="36" t="str">
        <x:v>11</x:v>
      </x:c>
      <x:c r="D650" s="36" t="str">
        <x:v>1</x:v>
      </x:c>
      <x:c r="E650" s="36" t="str">
        <x:v>0</x:v>
      </x:c>
      <x:c r="F650" s="36" t="str">
        <x:v>4</x:v>
      </x:c>
      <x:c r="G650" s="36" t="str">
        <x:v>18</x:v>
      </x:c>
      <x:c r="H650" s="36" t="str">
        <x:v>3</x:v>
      </x:c>
      <x:c r="I650" s="36" t="str">
        <x:v>2</x:v>
      </x:c>
      <x:c r="J650" s="36" t="str">
        <x:v>MS</x:v>
      </x:c>
      <x:c r="K650" s="36" t="str">
        <x:v>M</x:v>
      </x:c>
      <x:c r="L650" s="36" t="str">
        <x:v>R</x:v>
      </x:c>
      <x:c r="M650" s="36" t="str">
        <x:v>yes</x:v>
      </x:c>
      <x:c r="N650" s="36" t="n">
        <x:f>IF($J650="MS",1,0)</x:f>
        <x:v>1</x:v>
      </x:c>
      <x:c r="O650" s="36" t="n">
        <x:f>IF($K650="M",1,0)</x:f>
        <x:v>1</x:v>
      </x:c>
      <x:c r="P650" s="36" t="n">
        <x:f>IF($L650="U",1,0)</x:f>
        <x:v>0</x:v>
      </x:c>
      <x:c r="Q650" s="36" t="n">
        <x:f>IF($M650="yes",1,0)</x:f>
        <x:v>1</x:v>
      </x:c>
      <x:c r="R650" s="36" t="n">
        <x:f>'Coefficients'!$B$2+B650*'Coefficients'!$B$7+C650*'Coefficients'!$B$8+D650*'Coefficients'!$B$9+E650*'Coefficients'!$B$10+F650*'Coefficients'!$B$11+G650*'Coefficients'!$B$12+H650*'Coefficients'!$B$13+I650*'Coefficients'!$B$14+N650*'Coefficients'!$B$3+O650*'Coefficients'!$B$4+P650*'Coefficients'!$B$5+Q650*'Coefficients'!$B$6</x:f>
        <x:v>10.947851544168874</x:v>
      </x:c>
      <x:c r="S650" s="36" t="n">
        <x:f>A650-R650</x:f>
        <x:v>0.05214845583112648</x:v>
      </x:c>
      <x:c r="T650" s="36" t="n">
        <x:f>S650^2</x:f>
        <x:v>0.0027194614455709498</x:v>
      </x:c>
      <x:c r="U650" s="36" t="n">
        <x:f>ABS(S650)</x:f>
        <x:v>0.05214845583112648</x:v>
      </x:c>
      <x:c r="V650" s="36" t="n">
        <x:f>(A650-AVERAGE($A$2:$A$650))^2</x:f>
        <x:v>0.82085275201151</x:v>
      </x:c>
    </x:row>
  </x:sheetData>
  <x:pageMargins left="0.7" right="0.7" top="0.75" bottom="0.75" header="0.3" footer="0.3"/>
  <x:tableParts count="1">
    <x:tablePart xmlns:r="http://schemas.openxmlformats.org/officeDocument/2006/relationships" r:id="R9c409a64106247c8"/>
  </x:tableParts>
</x:worksheet>
</file>

<file path=xl/worksheets/sheet5.xml><?xml version="1.0" encoding="utf-8"?>
<x:worksheet xmlns:x="http://schemas.openxmlformats.org/spreadsheetml/2006/main">
  <x:sheetFormatPr defaultRowHeight="15"/>
  <x:cols>
    <x:col min="1" max="1" width="8" hidden="0" customWidth="1"/>
    <x:col min="2" max="2" width="4" hidden="0" customWidth="1"/>
    <x:col min="3" max="3" width="15" hidden="0" customWidth="1"/>
    <x:col min="4" max="4" width="12.380000114440918" hidden="0" customWidth="1"/>
    <x:col min="5" max="5" width="14.380000114440918" hidden="0" customWidth="1"/>
    <x:col min="6" max="6" width="12.380000114440918" hidden="0" customWidth="1"/>
  </x:cols>
  <x:sheetData>
    <x:row r="1">
      <x:c r="A1" s="28" t="str">
        <x:v>school</x:v>
      </x:c>
      <x:c r="B1" s="28" t="str">
        <x:v>n</x:v>
      </x:c>
      <x:c r="C1" s="28" t="str">
        <x:v>outcome_mean</x:v>
      </x:c>
      <x:c r="D1" s="28" t="str">
        <x:v>fitted_mean</x:v>
      </x:c>
      <x:c r="E1" s="28" t="str">
        <x:v>residual_mean</x:v>
      </x:c>
      <x:c r="F1" s="28" t="str">
        <x:v>outcome_sd</x:v>
      </x:c>
    </x:row>
    <x:row r="2">
      <x:c r="A2" t="str">
        <x:v>GP</x:v>
      </x:c>
      <x:c r="B2" t="str">
        <x:v>423</x:v>
      </x:c>
      <x:c r="C2" s="34" t="str">
        <x:v>12.576832151300236</x:v>
      </x:c>
      <x:c r="D2" s="34" t="str">
        <x:v>12.576832151300248</x:v>
      </x:c>
      <x:c r="E2" s="34" t="str">
        <x:v>-1.0406175527266716e-14</x:v>
      </x:c>
      <x:c r="F2" s="34" t="str">
        <x:v>2.625635989343782</x:v>
      </x:c>
    </x:row>
    <x:row r="3">
      <x:c r="A3" t="str">
        <x:v>MS</x:v>
      </x:c>
      <x:c r="B3" t="str">
        <x:v>226</x:v>
      </x:c>
      <x:c r="C3" s="34" t="str">
        <x:v>10.650442477876108</x:v>
      </x:c>
      <x:c r="D3" s="34" t="str">
        <x:v>10.650442477876126</x:v>
      </x:c>
      <x:c r="E3" s="34" t="str">
        <x:v>-2.06560432475392e-14</x:v>
      </x:c>
      <x:c r="F3" s="34" t="str">
        <x:v>3.833991222242436</x:v>
      </x:c>
    </x:row>
    <x:row r="4">
      <x:c r="C4" s="34"/>
      <x:c r="D4" s="34"/>
      <x:c r="E4" s="34"/>
      <x:c r="F4" s="34"/>
    </x:row>
    <x:row r="5">
      <x:c r="C5" s="34"/>
      <x:c r="D5" s="34"/>
      <x:c r="E5" s="34"/>
      <x:c r="F5" s="34"/>
    </x:row>
    <x:row r="6">
      <x:c r="C6" s="34"/>
      <x:c r="D6" s="34"/>
      <x:c r="E6" s="34"/>
      <x:c r="F6" s="34"/>
    </x:row>
    <x:row r="7">
      <x:c r="C7" s="34"/>
      <x:c r="D7" s="34"/>
      <x:c r="E7" s="34"/>
      <x:c r="F7" s="34"/>
    </x:row>
    <x:row r="8">
      <x:c r="C8" s="34"/>
      <x:c r="D8" s="34"/>
      <x:c r="E8" s="34"/>
      <x:c r="F8" s="34"/>
    </x:row>
    <x:row r="9">
      <x:c r="C9" s="34"/>
      <x:c r="D9" s="34"/>
      <x:c r="E9" s="34"/>
      <x:c r="F9" s="34"/>
    </x:row>
    <x:row r="10">
      <x:c r="C10" s="34"/>
      <x:c r="D10" s="34"/>
      <x:c r="E10" s="34"/>
      <x:c r="F10" s="34"/>
    </x:row>
    <x:row r="11">
      <x:c r="C11" s="34"/>
      <x:c r="D11" s="34"/>
      <x:c r="E11" s="34"/>
      <x:c r="F11" s="34"/>
    </x:row>
    <x:row r="12">
      <x:c r="C12" s="34"/>
      <x:c r="D12" s="34"/>
      <x:c r="E12" s="34"/>
      <x:c r="F12" s="34"/>
    </x:row>
    <x:row r="13">
      <x:c r="C13" s="34"/>
      <x:c r="D13" s="34"/>
      <x:c r="E13" s="34"/>
      <x:c r="F13" s="34"/>
    </x:row>
    <x:row r="14">
      <x:c r="C14" s="34"/>
      <x:c r="D14" s="34"/>
      <x:c r="E14" s="34"/>
      <x:c r="F14" s="34"/>
    </x:row>
    <x:row r="15">
      <x:c r="C15" s="34"/>
      <x:c r="D15" s="34"/>
      <x:c r="E15" s="34"/>
      <x:c r="F15" s="34"/>
    </x:row>
    <x:row r="16">
      <x:c r="C16" s="34"/>
      <x:c r="D16" s="34"/>
      <x:c r="E16" s="34"/>
      <x:c r="F16" s="34"/>
    </x:row>
    <x:row r="17">
      <x:c r="C17" s="34"/>
      <x:c r="D17" s="34"/>
      <x:c r="E17" s="34"/>
      <x:c r="F17" s="34"/>
    </x:row>
    <x:row r="18">
      <x:c r="C18" s="34"/>
      <x:c r="D18" s="34"/>
      <x:c r="E18" s="34"/>
      <x:c r="F18" s="34"/>
    </x:row>
    <x:row r="19">
      <x:c r="C19" s="34"/>
      <x:c r="D19" s="34"/>
      <x:c r="E19" s="34"/>
      <x:c r="F19" s="34"/>
    </x:row>
    <x:row r="20">
      <x:c r="C20" s="34"/>
      <x:c r="D20" s="34"/>
      <x:c r="E20" s="34"/>
      <x:c r="F20" s="34"/>
    </x:row>
  </x:sheetData>
  <x:pageMargins left="0.7" right="0.7" top="0.75" bottom="0.75" header="0.3" footer="0.3"/>
  <x:tableParts count="1">
    <x:tablePart xmlns:r="http://schemas.openxmlformats.org/officeDocument/2006/relationships" r:id="Ree7d9212dc70455f"/>
  </x:tableParts>
</x:worksheet>
</file>

<file path=xl/worksheets/sheet6.xml><?xml version="1.0" encoding="utf-8"?>
<x:worksheet xmlns:x="http://schemas.openxmlformats.org/spreadsheetml/2006/main">
  <x:sheetFormatPr defaultRowHeight="15"/>
  <x:cols>
    <x:col min="1" max="1" width="16.5" hidden="0" customWidth="1"/>
    <x:col min="2" max="2" width="17.3799991607666" hidden="0" customWidth="1"/>
    <x:col min="3" max="3" width="8.630000114440918" hidden="0" customWidth="1"/>
    <x:col min="4" max="4" width="13.130000114440918" hidden="0" customWidth="1"/>
    <x:col min="5" max="5" width="9" hidden="0" customWidth="1"/>
    <x:col min="6" max="6" width="28.1299991607666" hidden="0" customWidth="1"/>
  </x:cols>
  <x:sheetData>
    <x:row r="1">
      <x:c r="A1" s="28" t="str">
        <x:v>smaller_model</x:v>
      </x:c>
      <x:c r="B1" s="28" t="str">
        <x:v>larger_model</x:v>
      </x:c>
      <x:c r="C1" s="28" t="str">
        <x:v>f_value</x:v>
      </x:c>
      <x:c r="D1" s="28" t="str">
        <x:v>df_difference</x:v>
      </x:c>
      <x:c r="E1" s="28" t="str">
        <x:v>p_value</x:v>
      </x:c>
      <x:c r="F1" s="28" t="str">
        <x:v>decision_alpha_0_05</x:v>
      </x:c>
    </x:row>
    <x:row r="2">
      <x:c r="A2" t="str">
        <x:v>Pooled OLS</x:v>
      </x:c>
      <x:c r="B2" t="str">
        <x:v>One-way fixed effects</x:v>
      </x:c>
      <x:c r="C2" s="34" t="str">
        <x:v>2.712942256383404</x:v>
      </x:c>
      <x:c r="D2" s="34" t="str">
        <x:v>1.0</x:v>
      </x:c>
      <x:c r="E2" s="34" t="str">
        <x:v>0.1000288928313254</x:v>
      </x:c>
      <x:c r="F2" t="str">
        <x:v>No significant improvement detected</x:v>
      </x:c>
    </x:row>
    <x:row r="3">
      <x:c r="A3" t="str">
        <x:v>One-way fixed effects</x:v>
      </x:c>
      <x:c r="B3" t="str">
        <x:v>Multi-way fixed effects</x:v>
      </x:c>
      <x:c r="C3" s="34" t="str">
        <x:v>1.7895842864215004</x:v>
      </x:c>
      <x:c r="D3" s="34" t="str">
        <x:v>3.0</x:v>
      </x:c>
      <x:c r="E3" s="34" t="str">
        <x:v>0.1478641667569231</x:v>
      </x:c>
      <x:c r="F3" t="str">
        <x:v>No significant improvement detected</x:v>
      </x:c>
    </x:row>
    <x:row r="4">
      <x:c r="A4" t="str">
        <x:v>Pooled OLS</x:v>
      </x:c>
      <x:c r="B4" t="str">
        <x:v>Multi-way fixed effects</x:v>
      </x:c>
      <x:c r="C4" s="34" t="str">
        <x:v>2.022937976770673</x:v>
      </x:c>
      <x:c r="D4" s="34" t="str">
        <x:v>4.0</x:v>
      </x:c>
      <x:c r="E4" s="34" t="str">
        <x:v>0.0896441183671019</x:v>
      </x:c>
      <x:c r="F4" t="str">
        <x:v>No significant improvement detected</x:v>
      </x:c>
    </x:row>
    <x:row r="5">
      <x:c r="C5" s="34"/>
      <x:c r="D5" s="34"/>
      <x:c r="E5" s="34"/>
    </x:row>
    <x:row r="6">
      <x:c r="C6" s="34"/>
      <x:c r="D6" s="34"/>
      <x:c r="E6" s="34"/>
    </x:row>
    <x:row r="7">
      <x:c r="C7" s="34"/>
      <x:c r="D7" s="34"/>
      <x:c r="E7" s="34"/>
    </x:row>
    <x:row r="8">
      <x:c r="C8" s="34"/>
      <x:c r="D8" s="34"/>
      <x:c r="E8" s="34"/>
    </x:row>
    <x:row r="9">
      <x:c r="C9" s="34"/>
      <x:c r="D9" s="34"/>
      <x:c r="E9" s="34"/>
    </x:row>
    <x:row r="10">
      <x:c r="C10" s="34"/>
      <x:c r="D10" s="34"/>
      <x:c r="E10" s="34"/>
    </x:row>
    <x:row r="11">
      <x:c r="C11" s="34"/>
      <x:c r="D11" s="34"/>
      <x:c r="E11" s="34"/>
    </x:row>
    <x:row r="12">
      <x:c r="C12" s="34"/>
      <x:c r="D12" s="34"/>
      <x:c r="E12" s="34"/>
    </x:row>
    <x:row r="13">
      <x:c r="C13" s="34"/>
      <x:c r="D13" s="34"/>
      <x:c r="E13" s="34"/>
    </x:row>
    <x:row r="14">
      <x:c r="C14" s="34"/>
      <x:c r="D14" s="34"/>
      <x:c r="E14" s="34"/>
    </x:row>
    <x:row r="15">
      <x:c r="C15" s="34"/>
      <x:c r="D15" s="34"/>
      <x:c r="E15" s="34"/>
    </x:row>
    <x:row r="16">
      <x:c r="C16" s="34"/>
      <x:c r="D16" s="34"/>
      <x:c r="E16" s="34"/>
    </x:row>
    <x:row r="17">
      <x:c r="C17" s="34"/>
      <x:c r="D17" s="34"/>
      <x:c r="E17" s="34"/>
    </x:row>
    <x:row r="18">
      <x:c r="C18" s="34"/>
      <x:c r="D18" s="34"/>
      <x:c r="E18" s="34"/>
    </x:row>
    <x:row r="19">
      <x:c r="C19" s="34"/>
      <x:c r="D19" s="34"/>
      <x:c r="E19" s="34"/>
    </x:row>
    <x:row r="20">
      <x:c r="C20" s="34"/>
      <x:c r="D20" s="34"/>
      <x:c r="E20" s="34"/>
    </x:row>
  </x:sheetData>
  <x:pageMargins left="0.7" right="0.7" top="0.75" bottom="0.75" header="0.3" footer="0.3"/>
  <x:tableParts count="1">
    <x:tablePart xmlns:r="http://schemas.openxmlformats.org/officeDocument/2006/relationships" r:id="R15da27d8a8a34023"/>
  </x:tableParts>
</x:worksheet>
</file>