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3d3606be9a49e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5d8b2a24f4874c7e"/>
    <x:sheet xmlns:r="http://schemas.openxmlformats.org/officeDocument/2006/relationships" name="Instructions" sheetId="2" r:id="R46111347fa3a4140"/>
    <x:sheet xmlns:r="http://schemas.openxmlformats.org/officeDocument/2006/relationships" name="Raw_Data" sheetId="3" r:id="Rbccd5acb24c54e13"/>
    <x:sheet xmlns:r="http://schemas.openxmlformats.org/officeDocument/2006/relationships" name="Coefficients" sheetId="4" r:id="R1c2ba32594b04a31"/>
    <x:sheet xmlns:r="http://schemas.openxmlformats.org/officeDocument/2006/relationships" name="Report_Template" sheetId="5" r:id="R22b67feea916406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%"/>
    <x:numFmt numFmtId="201" formatCode="0.0000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color rgb="FF1F4E79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D9EAF7"/>
      </x:patternFill>
    </x:fill>
    <x:fill>
      <x:patternFill patternType="solid">
        <x:fgColor rgb="FFE2F0D9"/>
      </x:patternFill>
    </x:fill>
    <x:fill>
      <x:patternFill patternType="solid">
        <x:fgColor rgb="FFFFF2CC"/>
      </x:patternFill>
    </x:fill>
    <x:fill>
      <x:patternFill patternType="solid">
        <x:fgColor rgb="FF1F4E79"/>
      </x:patternFill>
    </x:fill>
    <x:fill>
      <x:patternFill patternType="solid">
        <x:fgColor rgb="FF7030A0"/>
      </x:patternFill>
    </x:fill>
  </x:fills>
  <x:borders count="2">
    <x:border/>
    <x:border/>
  </x:borders>
  <x:cellStyleXfs count="1">
    <x:xf numFmtId="0" fontId="0" fillId="0" borderId="0"/>
  </x:cellStyleXfs>
  <x:cellXfs count="6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3" fillId="0" borderId="0" xfId="0" applyNumberFormat="1" applyFont="1" applyFill="1" applyBorder="1"/>
    <x:xf numFmtId="0" fontId="3" fillId="0" borderId="0" xfId="0" applyNumberFormat="1" applyFont="1" applyFill="1" applyBorder="1" applyAlignment="1">
      <x:alignment horizontal="center"/>
    </x:xf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horizontal="center"/>
    </x:xf>
    <x:xf numFmtId="0" fontId="3" fillId="0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0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3" fillId="5" borderId="0" xfId="0" applyNumberFormat="1" applyFont="1" applyFill="1" applyBorder="1" applyAlignment="1">
      <x:alignment horizontal="center"/>
    </x:xf>
    <x:xf numFmtId="201" fontId="3" fillId="5" borderId="1" xfId="0" applyNumberFormat="1" applyFont="1" applyFill="1" applyBorder="1" applyAlignment="1">
      <x:alignment horizontal="center"/>
    </x:xf>
    <x:xf numFmtId="201" fontId="3" fillId="5" borderId="0" xfId="0" applyNumberFormat="1" applyFont="1" applyFill="1" applyBorder="1" applyAlignment="1">
      <x:alignment horizontal="center" wrapText="1"/>
    </x:xf>
    <x:xf numFmtId="201" fontId="0" fillId="0" borderId="0" xfId="0" applyNumberFormat="1" applyFont="1" applyFill="1" applyBorder="1" applyAlignment="1">
      <x:alignment wrapText="1"/>
    </x:xf>
    <x:xf numFmtId="201" fontId="3" fillId="5" borderId="1" xfId="0" applyNumberFormat="1" applyFont="1" applyFill="1" applyBorder="1" applyAlignment="1">
      <x:alignment horizontal="center" wrapText="1"/>
    </x:xf>
    <x:xf numFmtId="201" fontId="0" fillId="0" borderId="1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2">
    <x:dxf>
      <x:font>
        <x:color rgb="FFC00000"/>
      </x:font>
    </x:dxf>
    <x:dxf>
      <x:fill>
        <x:patternFill patternType="solid"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f68a4fdfb71459a" /><Relationship Type="http://schemas.openxmlformats.org/officeDocument/2006/relationships/theme" Target="/xl/theme/theme1.xml" Id="R251e7eabedee408d" /><Relationship Type="http://schemas.openxmlformats.org/officeDocument/2006/relationships/sharedStrings" Target="/xl/sharedStrings.xml" Id="R3994a6cb5f1e4cf7" /><Relationship Type="http://schemas.openxmlformats.org/officeDocument/2006/relationships/worksheet" Target="/xl/worksheets/sheet1.xml" Id="R5d8b2a24f4874c7e" /><Relationship Type="http://schemas.openxmlformats.org/officeDocument/2006/relationships/worksheet" Target="/xl/worksheets/sheet2.xml" Id="R46111347fa3a4140" /><Relationship Type="http://schemas.openxmlformats.org/officeDocument/2006/relationships/worksheet" Target="/xl/worksheets/sheet3.xml" Id="Rbccd5acb24c54e13" /><Relationship Type="http://schemas.openxmlformats.org/officeDocument/2006/relationships/worksheet" Target="/xl/worksheets/sheet4.xml" Id="R1c2ba32594b04a31" /><Relationship Type="http://schemas.openxmlformats.org/officeDocument/2006/relationships/worksheet" Target="/xl/worksheets/sheet5.xml" Id="R22b67feea9164060" /></Relationships>
</file>

<file path=xl/tables/table1.xml><?xml version="1.0" encoding="utf-8"?>
<x:table xmlns:x="http://schemas.openxmlformats.org/spreadsheetml/2006/main" id="1" name="DashboardMetricsTable" displayName="DashboardMetricsTable" ref="E10:F18" headerRowCount="1">
  <x:tableColumns count="2">
    <x:tableColumn id="1" name="Metric"/>
    <x:tableColumn id="2" name="Formula result"/>
  </x:tableColumns>
  <x:tableStyleInfo name="TableStyleMedium2" showRowStripes="1"/>
</x:table>
</file>

<file path=xl/tables/table2.xml><?xml version="1.0" encoding="utf-8"?>
<x:table xmlns:x="http://schemas.openxmlformats.org/spreadsheetml/2006/main" id="2" name="CoefficientInputTable" displayName="CoefficientInputTable" ref="A3:E15" headerRowCount="1">
  <x:tableColumns count="5">
    <x:tableColumn id="1" name="Term"/>
    <x:tableColumn id="2" name="Coefficient B"/>
    <x:tableColumn id="3" name="Odds Ratio = EXP(B)"/>
    <x:tableColumn id="4" name="95% CI / p-value"/>
    <x:tableColumn id="5" name="Interpret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adeea8153c0845d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161abcca1d854c01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  <x:col min="3" max="3" width="22" hidden="0" customWidth="1"/>
    <x:col min="4" max="4" width="22" hidden="0" customWidth="1"/>
  </x:cols>
  <x:sheetData>
    <x:row r="1">
      <x:c r="A1" s="62" t="str">
        <x:v>Binary Logistic Regression - Worked Excel File</x:v>
      </x:c>
      <x:c r="B1" s="62"/>
      <x:c r="C1" s="62"/>
      <x:c r="D1" s="62"/>
      <x:c r="E1" s="62"/>
      <x:c r="F1" s="62"/>
      <x:c r="G1" s="62"/>
      <x:c r="H1" s="62"/>
      <x:c r="I1" s="47"/>
      <x:c r="J1" s="47"/>
      <x:c r="K1" s="47"/>
      <x:c r="L1" s="47"/>
      <x:c r="M1" s="47"/>
      <x:c r="N1" s="47"/>
      <x:c r="O1" s="47"/>
      <x:c r="P1" s="47"/>
      <x:c r="Q1" s="47"/>
      <x:c r="R1" s="47"/>
      <x:c r="S1" s="47"/>
      <x:c r="T1" s="47"/>
      <x:c r="U1" s="47"/>
      <x:c r="V1" s="47"/>
      <x:c r="W1" s="47"/>
      <x:c r="X1" s="47"/>
      <x:c r="Y1" s="47"/>
      <x:c r="Z1" s="47"/>
      <x:c r="AA1" s="47"/>
      <x:c r="AB1" s="47"/>
      <x:c r="AC1" s="47"/>
      <x:c r="AD1" s="47"/>
      <x:c r="AE1" s="47"/>
      <x:c r="AF1" s="47"/>
      <x:c r="AG1" s="47"/>
      <x:c r="AH1" s="47"/>
      <x:c r="AI1" s="47"/>
      <x:c r="AJ1" s="47"/>
      <x:c r="AK1" s="47"/>
      <x:c r="AL1" s="47"/>
      <x:c r="AM1" s="47"/>
      <x:c r="AN1" s="47"/>
      <x:c r="AO1" s="47"/>
      <x:c r="AP1" s="47"/>
      <x:c r="AQ1" s="47"/>
      <x:c r="AR1" s="47"/>
      <x:c r="AS1" s="47"/>
      <x:c r="AT1" s="47"/>
      <x:c r="AU1" s="47"/>
      <x:c r="AV1" s="47"/>
      <x:c r="AW1" s="47"/>
      <x:c r="AX1" s="47"/>
      <x:c r="AY1" s="47"/>
      <x:c r="AZ1" s="47"/>
    </x:row>
    <x:row r="3">
      <x:c r="A3" s="14" t="str">
        <x:v>Model setup</x:v>
      </x:c>
      <x:c r="B3" s="14" t="str"/>
      <x:c r="C3" s="14" t="str"/>
      <x:c r="D3" s="14" t="str"/>
      <x:c r="E3" s="14" t="str">
        <x:v>Confusion matrix</x:v>
      </x:c>
      <x:c r="F3" s="14" t="str"/>
      <x:c r="G3" s="14" t="str"/>
      <x:c r="H3" s="14" t="str"/>
    </x:row>
    <x:row r="4">
      <x:c r="A4" s="21" t="str">
        <x:v>Folder</x:v>
      </x:c>
      <x:c r="B4" t="str">
        <x:v>D:\DATA ANALYSIS\H Regression Tests and Models\Binary Logistic Regression</x:v>
      </x:c>
      <x:c r="E4" s="34" t="str"/>
      <x:c r="F4" s="34" t="str">
        <x:v>Predicted 0</x:v>
      </x:c>
      <x:c r="G4" s="34" t="str">
        <x:v>Predicted 1</x:v>
      </x:c>
      <x:c r="H4" s="34" t="str">
        <x:v>Row total</x:v>
      </x:c>
    </x:row>
    <x:row r="5">
      <x:c r="A5" s="21" t="str">
        <x:v>Dataset file</x:v>
      </x:c>
      <x:c r="B5" t="str">
        <x:v>dataset.csv</x:v>
      </x:c>
      <x:c r="E5" s="34" t="str">
        <x:v>Observed 0</x:v>
      </x:c>
      <x:c r="F5" t="n">
        <x:f>COUNTIFS(Raw_Data!$A$2:$A$501,"&lt;&gt;",Raw_Data!$AH$2:$AH$501,0,Raw_Data!$AQ$2:$AQ$501,0)</x:f>
        <x:v>0</x:v>
      </x:c>
      <x:c r="G5" t="n">
        <x:f>COUNTIFS(Raw_Data!$A$2:$A$501,"&lt;&gt;",Raw_Data!$AH$2:$AH$501,0,Raw_Data!$AQ$2:$AQ$501,1)</x:f>
        <x:v>0</x:v>
      </x:c>
      <x:c r="H5" t="n">
        <x:f>SUM(F5:G5)</x:f>
        <x:v>0</x:v>
      </x:c>
    </x:row>
    <x:row r="6">
      <x:c r="A6" s="21" t="str">
        <x:v>Target event</x:v>
      </x:c>
      <x:c r="B6" t="str">
        <x:v>blr_pass = 1 when G3 &gt;= 10</x:v>
      </x:c>
      <x:c r="E6" s="34" t="str">
        <x:v>Observed 1</x:v>
      </x:c>
      <x:c r="F6" t="n">
        <x:f>COUNTIFS(Raw_Data!$A$2:$A$501,"&lt;&gt;",Raw_Data!$AH$2:$AH$501,1,Raw_Data!$AQ$2:$AQ$501,0)</x:f>
        <x:v>0</x:v>
      </x:c>
      <x:c r="G6" t="n">
        <x:f>COUNTIFS(Raw_Data!$A$2:$A$501,"&lt;&gt;",Raw_Data!$AH$2:$AH$501,1,Raw_Data!$AQ$2:$AQ$501,1)</x:f>
        <x:v>0</x:v>
      </x:c>
      <x:c r="H6" t="n">
        <x:f>SUM(F6:G6)</x:f>
        <x:v>0</x:v>
      </x:c>
    </x:row>
    <x:row r="7">
      <x:c r="A7" s="21" t="str">
        <x:v>Classification cutoff</x:v>
      </x:c>
      <x:c r="B7" s="26" t="n">
        <x:v>0.5</x:v>
      </x:c>
      <x:c r="E7" s="34" t="str">
        <x:v>Column total</x:v>
      </x:c>
      <x:c r="F7" t="n">
        <x:f>SUM(F5:F6)</x:f>
        <x:v>0</x:v>
      </x:c>
      <x:c r="G7" t="n">
        <x:f>SUM(G5:G6)</x:f>
        <x:v>0</x:v>
      </x:c>
      <x:c r="H7" t="n">
        <x:f>SUM(H5:H6)</x:f>
        <x:v>0</x:v>
      </x:c>
    </x:row>
    <x:row r="8">
      <x:c r="A8" s="21" t="str">
        <x:v>Rows with outcome</x:v>
      </x:c>
      <x:c r="B8" t="n">
        <x:f>COUNTIFS(Raw_Data!$A$2:$A$501,"&lt;&gt;",Raw_Data!$AH$2:$AH$501,"&lt;&gt;")</x:f>
        <x:v>0</x:v>
      </x:c>
      <x:c r="E8" t="str"/>
      <x:c r="F8" t="str"/>
      <x:c r="G8" t="str"/>
      <x:c r="H8" t="str"/>
    </x:row>
    <x:row r="9">
      <x:c r="A9" s="21" t="str">
        <x:v>Observed pass count</x:v>
      </x:c>
      <x:c r="B9" t="n">
        <x:f>COUNTIFS(Raw_Data!$A$2:$A$501,"&lt;&gt;",Raw_Data!$AH$2:$AH$501,1)</x:f>
        <x:v>0</x:v>
      </x:c>
    </x:row>
    <x:row r="10">
      <x:c r="A10" s="21" t="str">
        <x:v>Observed not-pass count</x:v>
      </x:c>
      <x:c r="B10" t="n">
        <x:f>COUNTIFS(Raw_Data!$A$2:$A$501,"&lt;&gt;",Raw_Data!$AH$2:$AH$501,0)</x:f>
        <x:v>0</x:v>
      </x:c>
      <x:c r="E10" s="34" t="str">
        <x:v>Metric</x:v>
      </x:c>
      <x:c r="F10" s="34" t="str">
        <x:v>Formula result</x:v>
      </x:c>
    </x:row>
    <x:row r="11">
      <x:c r="A11" s="21" t="str">
        <x:v>Predicted pass count</x:v>
      </x:c>
      <x:c r="B11" t="n">
        <x:f>COUNTIFS(Raw_Data!$A$2:$A$501,"&lt;&gt;",Raw_Data!$AQ$2:$AQ$501,1)</x:f>
        <x:v>0</x:v>
      </x:c>
      <x:c r="E11" t="str">
        <x:v>Accuracy</x:v>
      </x:c>
      <x:c r="F11" s="40" t="str">
        <x:f>IF($H$7=0,"",IFERROR((G6+F5)/H7,""))</x:f>
      </x:c>
    </x:row>
    <x:row r="12">
      <x:c r="A12" s="21" t="str">
        <x:v>Predicted not-pass count</x:v>
      </x:c>
      <x:c r="B12" t="n">
        <x:f>COUNTIFS(Raw_Data!$A$2:$A$501,"&lt;&gt;",Raw_Data!$AQ$2:$AQ$501,0)</x:f>
        <x:v>0</x:v>
      </x:c>
      <x:c r="E12" t="str">
        <x:v>Sensitivity / recall</x:v>
      </x:c>
      <x:c r="F12" s="40" t="str">
        <x:f>IF($H$6=0,"",IFERROR(G6/H6,""))</x:f>
      </x:c>
    </x:row>
    <x:row r="13">
      <x:c r="E13" t="str">
        <x:v>Specificity</x:v>
      </x:c>
      <x:c r="F13" s="40" t="str">
        <x:f>IF($H$5=0,"",IFERROR(F5/H5,""))</x:f>
      </x:c>
    </x:row>
    <x:row r="14">
      <x:c r="E14" t="str">
        <x:v>Precision / PPV</x:v>
      </x:c>
      <x:c r="F14" s="40" t="str">
        <x:f>IF($G$7=0,"",IFERROR(G6/G7,""))</x:f>
      </x:c>
    </x:row>
    <x:row r="15">
      <x:c r="E15" t="str">
        <x:v>Negative predictive value</x:v>
      </x:c>
      <x:c r="F15" s="40" t="str">
        <x:f>IF($F$7=0,"",IFERROR(F5/F7,""))</x:f>
      </x:c>
    </x:row>
    <x:row r="16">
      <x:c r="E16" t="str">
        <x:v>F1 score</x:v>
      </x:c>
      <x:c r="F16" s="40" t="str">
        <x:f>IF(OR(F14="",F12=""),"",IFERROR(2*F14*F12/(F14+F12),""))</x:f>
      </x:c>
    </x:row>
    <x:row r="17">
      <x:c r="E17" t="str">
        <x:v>Event rate</x:v>
      </x:c>
      <x:c r="F17" s="40" t="str">
        <x:f>IF($B$8=0,"",IFERROR(B9/B8,""))</x:f>
      </x:c>
    </x:row>
    <x:row r="18">
      <x:c r="E18" t="str">
        <x:v>AUC</x:v>
      </x:c>
      <x:c r="F18" t="str">
        <x:v>Paste from Python/R/SPSS output</x:v>
      </x:c>
    </x:row>
  </x:sheetData>
  <x:mergeCells>
    <x:mergeCell ref="A1:H1"/>
  </x:mergeCells>
  <x:conditionalFormatting sqref="F11:F17">
    <x:cfRule type="cellIs" dxfId="0" priority="1" operator="lessThan">
      <x:formula>0.7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adeea8153c0845d1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59.630001068115234" hidden="0" customWidth="1"/>
    <x:col min="2" max="2" width="42.630001068115234" hidden="0" customWidth="1"/>
    <x:col min="3" max="3" width="15.130000114440918" hidden="0" customWidth="1"/>
    <x:col min="4" max="4" width="24.1299991607666" hidden="0" customWidth="1"/>
    <x:col min="5" max="5" width="37.880001068115234" hidden="0" customWidth="1"/>
  </x:cols>
  <x:sheetData>
    <x:row r="1">
      <x:c r="A1" s="62" t="str">
        <x:v>How to Use This Binary Logistic Regression Workbook</x:v>
      </x:c>
      <x:c r="B1" s="62"/>
      <x:c r="C1" s="62"/>
      <x:c r="D1" s="62"/>
      <x:c r="E1" s="62"/>
      <x:c r="F1" s="47"/>
      <x:c r="G1" s="47"/>
      <x:c r="H1" s="47"/>
      <x:c r="I1" s="47"/>
      <x:c r="J1" s="47"/>
      <x:c r="K1" s="47"/>
      <x:c r="L1" s="47"/>
      <x:c r="M1" s="47"/>
      <x:c r="N1" s="47"/>
      <x:c r="O1" s="47"/>
      <x:c r="P1" s="47"/>
      <x:c r="Q1" s="47"/>
      <x:c r="R1" s="47"/>
      <x:c r="S1" s="47"/>
      <x:c r="T1" s="47"/>
      <x:c r="U1" s="47"/>
      <x:c r="V1" s="47"/>
      <x:c r="W1" s="47"/>
      <x:c r="X1" s="47"/>
      <x:c r="Y1" s="47"/>
      <x:c r="Z1" s="47"/>
      <x:c r="AA1" s="47"/>
      <x:c r="AB1" s="47"/>
      <x:c r="AC1" s="47"/>
      <x:c r="AD1" s="47"/>
      <x:c r="AE1" s="47"/>
      <x:c r="AF1" s="47"/>
      <x:c r="AG1" s="47"/>
      <x:c r="AH1" s="47"/>
      <x:c r="AI1" s="47"/>
      <x:c r="AJ1" s="47"/>
      <x:c r="AK1" s="47"/>
      <x:c r="AL1" s="47"/>
      <x:c r="AM1" s="47"/>
      <x:c r="AN1" s="47"/>
      <x:c r="AO1" s="47"/>
      <x:c r="AP1" s="47"/>
      <x:c r="AQ1" s="47"/>
      <x:c r="AR1" s="47"/>
      <x:c r="AS1" s="47"/>
      <x:c r="AT1" s="47"/>
      <x:c r="AU1" s="47"/>
      <x:c r="AV1" s="47"/>
      <x:c r="AW1" s="47"/>
      <x:c r="AX1" s="47"/>
      <x:c r="AY1" s="47"/>
      <x:c r="AZ1" s="47"/>
    </x:row>
    <x:row r="3">
      <x:c r="A3" s="34" t="str">
        <x:v>Step</x:v>
      </x:c>
      <x:c r="B3" s="34" t="str">
        <x:v>Action</x:v>
      </x:c>
      <x:c r="C3" s="34" t="str">
        <x:v>Where</x:v>
      </x:c>
      <x:c r="D3" s="34" t="str">
        <x:v>Output / result</x:v>
      </x:c>
      <x:c r="E3" s="34" t="str">
        <x:v>Notes</x:v>
      </x:c>
    </x:row>
    <x:row r="4">
      <x:c r="A4" s="46" t="n">
        <x:v>1</x:v>
      </x:c>
      <x:c r="B4" s="47" t="str">
        <x:v>Paste or import the exact dataset.csv columns.</x:v>
      </x:c>
      <x:c r="C4" s="47" t="str">
        <x:v>Raw_Data!A:AG</x:v>
      </x:c>
      <x:c r="D4" s="47" t="str">
        <x:v>Student dataset columns visible</x:v>
      </x:c>
      <x:c r="E4" s="47" t="str">
        <x:v>Keep the original header names.</x:v>
      </x:c>
    </x:row>
    <x:row r="5">
      <x:c r="A5" s="46" t="n">
        <x:v>2</x:v>
      </x:c>
      <x:c r="B5" s="47" t="str">
        <x:v>The workbook creates blr_pass and dummy variables.</x:v>
      </x:c>
      <x:c r="C5" s="47" t="str">
        <x:v>Raw_Data!AH:AN</x:v>
      </x:c>
      <x:c r="D5" s="47" t="str">
        <x:v>Binary target and dummies</x:v>
      </x:c>
      <x:c r="E5" s="47" t="str">
        <x:v>blr_pass = 1 when G3 &gt;= 10.</x:v>
      </x:c>
    </x:row>
    <x:row r="6">
      <x:c r="A6" s="46" t="n">
        <x:v>3</x:v>
      </x:c>
      <x:c r="B6" s="47" t="str">
        <x:v>Run the Python, R, or SPSS script.</x:v>
      </x:c>
      <x:c r="C6" s="47" t="str">
        <x:v>Project folder</x:v>
      </x:c>
      <x:c r="D6" s="47" t="str">
        <x:v>Coefficient/output files</x:v>
      </x:c>
      <x:c r="E6" s="47" t="str">
        <x:v>Use the same dataset.csv.</x:v>
      </x:c>
    </x:row>
    <x:row r="7">
      <x:c r="A7" s="46" t="n">
        <x:v>4</x:v>
      </x:c>
      <x:c r="B7" s="47" t="str">
        <x:v>Paste model coefficients into the yellow cells.</x:v>
      </x:c>
      <x:c r="C7" s="47" t="str">
        <x:v>Coefficients!B2:B13</x:v>
      </x:c>
      <x:c r="D7" s="47" t="str">
        <x:v>Odds ratios update</x:v>
      </x:c>
      <x:c r="E7" s="47" t="str">
        <x:v>Use coefficients from the model output CSV/table.</x:v>
      </x:c>
    </x:row>
    <x:row r="8">
      <x:c r="A8" s="46" t="n">
        <x:v>5</x:v>
      </x:c>
      <x:c r="B8" s="47" t="str">
        <x:v>Review predicted probabilities and classification metrics.</x:v>
      </x:c>
      <x:c r="C8" s="47" t="str">
        <x:v>Dashboard</x:v>
      </x:c>
      <x:c r="D8" s="47" t="str">
        <x:v>Confusion matrix and KPIs</x:v>
      </x:c>
      <x:c r="E8" s="47" t="str">
        <x:v>Cutoff is editable in Dashboard!B7.</x:v>
      </x:c>
    </x:row>
    <x:row r="9">
      <x:c r="A9" s="46" t="n">
        <x:v>6</x:v>
      </x:c>
      <x:c r="B9" s="47" t="str">
        <x:v>Copy final wording for the post/report.</x:v>
      </x:c>
      <x:c r="C9" s="47" t="str">
        <x:v>Report_Template</x:v>
      </x:c>
      <x:c r="D9" s="47" t="str">
        <x:v>Narrative paragraphs</x:v>
      </x:c>
      <x:c r="E9" s="47" t="str">
        <x:v>Replace bracketed values from outputs.</x:v>
      </x:c>
    </x:row>
    <x:row r="10">
      <x:c r="A10" s="47" t="str"/>
      <x:c r="B10" s="47" t="str"/>
      <x:c r="C10" s="47" t="str"/>
      <x:c r="D10" s="47" t="str"/>
      <x:c r="E10" s="47" t="str"/>
    </x:row>
  </x:sheetData>
  <x:mergeCells>
    <x:mergeCell ref="A1:E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4" hidden="0" customWidth="1"/>
    <x:col min="19" max="19" width="14" hidden="0" customWidth="1"/>
    <x:col min="20" max="20" width="14" hidden="0" customWidth="1"/>
    <x:col min="21" max="21" width="14" hidden="0" customWidth="1"/>
    <x:col min="22" max="22" width="14" hidden="0" customWidth="1"/>
    <x:col min="23" max="23" width="14" hidden="0" customWidth="1"/>
    <x:col min="24" max="24" width="14" hidden="0" customWidth="1"/>
    <x:col min="25" max="25" width="14" hidden="0" customWidth="1"/>
    <x:col min="26" max="26" width="14" hidden="0" customWidth="1"/>
    <x:col min="27" max="27" width="14" hidden="0" customWidth="1"/>
    <x:col min="28" max="28" width="14" hidden="0" customWidth="1"/>
    <x:col min="29" max="29" width="14" hidden="0" customWidth="1"/>
    <x:col min="30" max="30" width="14" hidden="0" customWidth="1"/>
    <x:col min="31" max="31" width="14" hidden="0" customWidth="1"/>
    <x:col min="32" max="32" width="14" hidden="0" customWidth="1"/>
    <x:col min="33" max="33" width="14" hidden="0" customWidth="1"/>
    <x:col min="34" max="34" width="14" hidden="0" customWidth="1"/>
    <x:col min="35" max="35" width="14" hidden="0" customWidth="1"/>
    <x:col min="36" max="36" width="14" hidden="0" customWidth="1"/>
    <x:col min="37" max="37" width="14" hidden="0" customWidth="1"/>
    <x:col min="38" max="38" width="14" hidden="0" customWidth="1"/>
    <x:col min="39" max="39" width="14" hidden="0" customWidth="1"/>
    <x:col min="40" max="40" width="14" hidden="0" customWidth="1"/>
    <x:col min="41" max="41" width="14" hidden="0" customWidth="1"/>
    <x:col min="42" max="42" width="14" hidden="0" customWidth="1"/>
    <x:col min="43" max="43" width="14" hidden="0" customWidth="1"/>
  </x:cols>
  <x:sheetData>
    <x:row r="1">
      <x:c r="A1" s="34" t="str">
        <x:v>school</x:v>
      </x:c>
      <x:c r="B1" s="34" t="str">
        <x:v>sex</x:v>
      </x:c>
      <x:c r="C1" s="34" t="str">
        <x:v>age</x:v>
      </x:c>
      <x:c r="D1" s="34" t="str">
        <x:v>address</x:v>
      </x:c>
      <x:c r="E1" s="34" t="str">
        <x:v>famsize</x:v>
      </x:c>
      <x:c r="F1" s="34" t="str">
        <x:v>Pstatus</x:v>
      </x:c>
      <x:c r="G1" s="34" t="str">
        <x:v>Medu</x:v>
      </x:c>
      <x:c r="H1" s="34" t="str">
        <x:v>Fedu</x:v>
      </x:c>
      <x:c r="I1" s="34" t="str">
        <x:v>Mjob</x:v>
      </x:c>
      <x:c r="J1" s="34" t="str">
        <x:v>Fjob</x:v>
      </x:c>
      <x:c r="K1" s="34" t="str">
        <x:v>reason</x:v>
      </x:c>
      <x:c r="L1" s="34" t="str">
        <x:v>guardian</x:v>
      </x:c>
      <x:c r="M1" s="34" t="str">
        <x:v>traveltime</x:v>
      </x:c>
      <x:c r="N1" s="34" t="str">
        <x:v>studytime</x:v>
      </x:c>
      <x:c r="O1" s="34" t="str">
        <x:v>failures</x:v>
      </x:c>
      <x:c r="P1" s="34" t="str">
        <x:v>schoolsup</x:v>
      </x:c>
      <x:c r="Q1" s="34" t="str">
        <x:v>famsup</x:v>
      </x:c>
      <x:c r="R1" s="34" t="str">
        <x:v>paid</x:v>
      </x:c>
      <x:c r="S1" s="34" t="str">
        <x:v>activities</x:v>
      </x:c>
      <x:c r="T1" s="34" t="str">
        <x:v>nursery</x:v>
      </x:c>
      <x:c r="U1" s="34" t="str">
        <x:v>higher</x:v>
      </x:c>
      <x:c r="V1" s="34" t="str">
        <x:v>internet</x:v>
      </x:c>
      <x:c r="W1" s="34" t="str">
        <x:v>romantic</x:v>
      </x:c>
      <x:c r="X1" s="34" t="str">
        <x:v>famrel</x:v>
      </x:c>
      <x:c r="Y1" s="34" t="str">
        <x:v>freetime</x:v>
      </x:c>
      <x:c r="Z1" s="34" t="str">
        <x:v>goout</x:v>
      </x:c>
      <x:c r="AA1" s="34" t="str">
        <x:v>Dalc</x:v>
      </x:c>
      <x:c r="AB1" s="34" t="str">
        <x:v>Walc</x:v>
      </x:c>
      <x:c r="AC1" s="34" t="str">
        <x:v>health</x:v>
      </x:c>
      <x:c r="AD1" s="34" t="str">
        <x:v>absences</x:v>
      </x:c>
      <x:c r="AE1" s="34" t="str">
        <x:v>G1</x:v>
      </x:c>
      <x:c r="AF1" s="34" t="str">
        <x:v>G2</x:v>
      </x:c>
      <x:c r="AG1" s="34" t="str">
        <x:v>G3</x:v>
      </x:c>
      <x:c r="AH1" s="50" t="str">
        <x:v>blr_pass</x:v>
      </x:c>
      <x:c r="AI1" s="50" t="str">
        <x:v>school_MS</x:v>
      </x:c>
      <x:c r="AJ1" s="50" t="str">
        <x:v>sex_M</x:v>
      </x:c>
      <x:c r="AK1" s="50" t="str">
        <x:v>address_U</x:v>
      </x:c>
      <x:c r="AL1" s="50" t="str">
        <x:v>higher_yes</x:v>
      </x:c>
      <x:c r="AM1" s="50" t="str">
        <x:v>internet_yes</x:v>
      </x:c>
      <x:c r="AN1" s="50" t="str">
        <x:v>predicted_logit</x:v>
      </x:c>
      <x:c r="AO1" s="50" t="str">
        <x:v>predicted_probability</x:v>
      </x:c>
      <x:c r="AP1" s="50" t="str">
        <x:v>predicted_class</x:v>
      </x:c>
      <x:c r="AQ1" s="50" t="str">
        <x:v>correct_flag</x:v>
      </x:c>
      <x:c r="AR1" s="47"/>
      <x:c r="AS1" s="47"/>
      <x:c r="AT1" s="47"/>
      <x:c r="AU1" s="47"/>
      <x:c r="AV1" s="47"/>
      <x:c r="AW1" s="47"/>
      <x:c r="AX1" s="47"/>
      <x:c r="AY1" s="47"/>
      <x:c r="AZ1" s="47"/>
    </x:row>
    <x:row r="2">
      <x:c r="AH2" t="str">
        <x:f>IF($AG2="","",IF($AG2&gt;=10,1,0))</x:f>
      </x:c>
      <x:c r="AI2" t="str">
        <x:f>IF($A2="","",--($A2="MS"))</x:f>
      </x:c>
      <x:c r="AJ2" t="str">
        <x:f>IF($B2="","",--($B2="M"))</x:f>
      </x:c>
      <x:c r="AK2" t="str">
        <x:f>IF($D2="","",--($D2="U"))</x:f>
      </x:c>
      <x:c r="AL2" t="str">
        <x:f>IF($U2="","",--($U2="yes"))</x:f>
      </x:c>
      <x:c r="AM2" t="str">
        <x:f>IF($V2="","",--($V2="yes"))</x:f>
      </x:c>
      <x:c r="AN2" t="str">
        <x:f>IF($AH2="","",Coefficients!$B$2+Coefficients!$B$3*$AE2+Coefficients!$B$4*$AF2+Coefficients!$B$5*$N2+Coefficients!$B$6*$O2+Coefficients!$B$7*$AD2+Coefficients!$B$8*$C2+Coefficients!$B$9*$AI2+Coefficients!$B$10*$AJ2+Coefficients!$B$11*$AK2+Coefficients!$B$12*$AL2+Coefficients!$B$13*$AM2)</x:f>
      </x:c>
      <x:c r="AO2" s="52">
        <x:f>IF($AO2="","",1/(1+EXP(-$AO2)))</x:f>
      </x:c>
      <x:c r="AP2" s="52">
        <x:f>IF($AP2="","",--($AP2&gt;=Dashboard!$B$7))</x:f>
      </x:c>
      <x:c r="AQ2" t="str">
        <x:f>IF($AQ2="","",--($AQ2=$AH2))</x:f>
      </x:c>
    </x:row>
    <x:row r="3">
      <x:c r="AH3" t="str">
        <x:f>IF($AG3="","",IF($AG3&gt;=10,1,0))</x:f>
      </x:c>
      <x:c r="AI3" t="str">
        <x:f>IF($A3="","",--($A3="MS"))</x:f>
      </x:c>
      <x:c r="AJ3" t="str">
        <x:f>IF($B3="","",--($B3="M"))</x:f>
      </x:c>
      <x:c r="AK3" t="str">
        <x:f>IF($D3="","",--($D3="U"))</x:f>
      </x:c>
      <x:c r="AL3" t="str">
        <x:f>IF($U3="","",--($U3="yes"))</x:f>
      </x:c>
      <x:c r="AM3" t="str">
        <x:f>IF($V3="","",--($V3="yes"))</x:f>
      </x:c>
      <x:c r="AN3" t="str">
        <x:f>IF($AH3="","",Coefficients!$B$2+Coefficients!$B$3*$AE3+Coefficients!$B$4*$AF3+Coefficients!$B$5*$N3+Coefficients!$B$6*$O3+Coefficients!$B$7*$AD3+Coefficients!$B$8*$C3+Coefficients!$B$9*$AI3+Coefficients!$B$10*$AJ3+Coefficients!$B$11*$AK3+Coefficients!$B$12*$AL3+Coefficients!$B$13*$AM3)</x:f>
      </x:c>
      <x:c r="AO3" s="52">
        <x:f>IF($AO3="","",1/(1+EXP(-$AO3)))</x:f>
      </x:c>
      <x:c r="AP3" s="52">
        <x:f>IF($AP3="","",--($AP3&gt;=Dashboard!$B$7))</x:f>
      </x:c>
      <x:c r="AQ3" t="str">
        <x:f>IF($AQ3="","",--($AQ3=$AH3))</x:f>
      </x:c>
    </x:row>
    <x:row r="4">
      <x:c r="AH4" t="str">
        <x:f>IF($AG4="","",IF($AG4&gt;=10,1,0))</x:f>
      </x:c>
      <x:c r="AI4" t="str">
        <x:f>IF($A4="","",--($A4="MS"))</x:f>
      </x:c>
      <x:c r="AJ4" t="str">
        <x:f>IF($B4="","",--($B4="M"))</x:f>
      </x:c>
      <x:c r="AK4" t="str">
        <x:f>IF($D4="","",--($D4="U"))</x:f>
      </x:c>
      <x:c r="AL4" t="str">
        <x:f>IF($U4="","",--($U4="yes"))</x:f>
      </x:c>
      <x:c r="AM4" t="str">
        <x:f>IF($V4="","",--($V4="yes"))</x:f>
      </x:c>
      <x:c r="AN4" t="str">
        <x:f>IF($AH4="","",Coefficients!$B$2+Coefficients!$B$3*$AE4+Coefficients!$B$4*$AF4+Coefficients!$B$5*$N4+Coefficients!$B$6*$O4+Coefficients!$B$7*$AD4+Coefficients!$B$8*$C4+Coefficients!$B$9*$AI4+Coefficients!$B$10*$AJ4+Coefficients!$B$11*$AK4+Coefficients!$B$12*$AL4+Coefficients!$B$13*$AM4)</x:f>
      </x:c>
      <x:c r="AO4" s="52">
        <x:f>IF($AO4="","",1/(1+EXP(-$AO4)))</x:f>
      </x:c>
      <x:c r="AP4" s="52">
        <x:f>IF($AP4="","",--($AP4&gt;=Dashboard!$B$7))</x:f>
      </x:c>
      <x:c r="AQ4" t="str">
        <x:f>IF($AQ4="","",--($AQ4=$AH4))</x:f>
      </x:c>
    </x:row>
    <x:row r="5">
      <x:c r="AH5" t="str">
        <x:f>IF($AG5="","",IF($AG5&gt;=10,1,0))</x:f>
      </x:c>
      <x:c r="AI5" t="str">
        <x:f>IF($A5="","",--($A5="MS"))</x:f>
      </x:c>
      <x:c r="AJ5" t="str">
        <x:f>IF($B5="","",--($B5="M"))</x:f>
      </x:c>
      <x:c r="AK5" t="str">
        <x:f>IF($D5="","",--($D5="U"))</x:f>
      </x:c>
      <x:c r="AL5" t="str">
        <x:f>IF($U5="","",--($U5="yes"))</x:f>
      </x:c>
      <x:c r="AM5" t="str">
        <x:f>IF($V5="","",--($V5="yes"))</x:f>
      </x:c>
      <x:c r="AN5" t="str">
        <x:f>IF($AH5="","",Coefficients!$B$2+Coefficients!$B$3*$AE5+Coefficients!$B$4*$AF5+Coefficients!$B$5*$N5+Coefficients!$B$6*$O5+Coefficients!$B$7*$AD5+Coefficients!$B$8*$C5+Coefficients!$B$9*$AI5+Coefficients!$B$10*$AJ5+Coefficients!$B$11*$AK5+Coefficients!$B$12*$AL5+Coefficients!$B$13*$AM5)</x:f>
      </x:c>
      <x:c r="AO5" s="52">
        <x:f>IF($AO5="","",1/(1+EXP(-$AO5)))</x:f>
      </x:c>
      <x:c r="AP5" s="52">
        <x:f>IF($AP5="","",--($AP5&gt;=Dashboard!$B$7))</x:f>
      </x:c>
      <x:c r="AQ5" t="str">
        <x:f>IF($AQ5="","",--($AQ5=$AH5))</x:f>
      </x:c>
    </x:row>
    <x:row r="6">
      <x:c r="AH6" t="str">
        <x:f>IF($AG6="","",IF($AG6&gt;=10,1,0))</x:f>
      </x:c>
      <x:c r="AI6" t="str">
        <x:f>IF($A6="","",--($A6="MS"))</x:f>
      </x:c>
      <x:c r="AJ6" t="str">
        <x:f>IF($B6="","",--($B6="M"))</x:f>
      </x:c>
      <x:c r="AK6" t="str">
        <x:f>IF($D6="","",--($D6="U"))</x:f>
      </x:c>
      <x:c r="AL6" t="str">
        <x:f>IF($U6="","",--($U6="yes"))</x:f>
      </x:c>
      <x:c r="AM6" t="str">
        <x:f>IF($V6="","",--($V6="yes"))</x:f>
      </x:c>
      <x:c r="AN6" t="str">
        <x:f>IF($AH6="","",Coefficients!$B$2+Coefficients!$B$3*$AE6+Coefficients!$B$4*$AF6+Coefficients!$B$5*$N6+Coefficients!$B$6*$O6+Coefficients!$B$7*$AD6+Coefficients!$B$8*$C6+Coefficients!$B$9*$AI6+Coefficients!$B$10*$AJ6+Coefficients!$B$11*$AK6+Coefficients!$B$12*$AL6+Coefficients!$B$13*$AM6)</x:f>
      </x:c>
      <x:c r="AO6" s="52">
        <x:f>IF($AO6="","",1/(1+EXP(-$AO6)))</x:f>
      </x:c>
      <x:c r="AP6" s="52">
        <x:f>IF($AP6="","",--($AP6&gt;=Dashboard!$B$7))</x:f>
      </x:c>
      <x:c r="AQ6" t="str">
        <x:f>IF($AQ6="","",--($AQ6=$AH6))</x:f>
      </x:c>
    </x:row>
    <x:row r="7">
      <x:c r="AH7" t="str">
        <x:f>IF($AG7="","",IF($AG7&gt;=10,1,0))</x:f>
      </x:c>
      <x:c r="AI7" t="str">
        <x:f>IF($A7="","",--($A7="MS"))</x:f>
      </x:c>
      <x:c r="AJ7" t="str">
        <x:f>IF($B7="","",--($B7="M"))</x:f>
      </x:c>
      <x:c r="AK7" t="str">
        <x:f>IF($D7="","",--($D7="U"))</x:f>
      </x:c>
      <x:c r="AL7" t="str">
        <x:f>IF($U7="","",--($U7="yes"))</x:f>
      </x:c>
      <x:c r="AM7" t="str">
        <x:f>IF($V7="","",--($V7="yes"))</x:f>
      </x:c>
      <x:c r="AN7" t="str">
        <x:f>IF($AH7="","",Coefficients!$B$2+Coefficients!$B$3*$AE7+Coefficients!$B$4*$AF7+Coefficients!$B$5*$N7+Coefficients!$B$6*$O7+Coefficients!$B$7*$AD7+Coefficients!$B$8*$C7+Coefficients!$B$9*$AI7+Coefficients!$B$10*$AJ7+Coefficients!$B$11*$AK7+Coefficients!$B$12*$AL7+Coefficients!$B$13*$AM7)</x:f>
      </x:c>
      <x:c r="AO7" s="52">
        <x:f>IF($AO7="","",1/(1+EXP(-$AO7)))</x:f>
      </x:c>
      <x:c r="AP7" s="52">
        <x:f>IF($AP7="","",--($AP7&gt;=Dashboard!$B$7))</x:f>
      </x:c>
      <x:c r="AQ7" t="str">
        <x:f>IF($AQ7="","",--($AQ7=$AH7))</x:f>
      </x:c>
    </x:row>
    <x:row r="8">
      <x:c r="AH8" t="str">
        <x:f>IF($AG8="","",IF($AG8&gt;=10,1,0))</x:f>
      </x:c>
      <x:c r="AI8" t="str">
        <x:f>IF($A8="","",--($A8="MS"))</x:f>
      </x:c>
      <x:c r="AJ8" t="str">
        <x:f>IF($B8="","",--($B8="M"))</x:f>
      </x:c>
      <x:c r="AK8" t="str">
        <x:f>IF($D8="","",--($D8="U"))</x:f>
      </x:c>
      <x:c r="AL8" t="str">
        <x:f>IF($U8="","",--($U8="yes"))</x:f>
      </x:c>
      <x:c r="AM8" t="str">
        <x:f>IF($V8="","",--($V8="yes"))</x:f>
      </x:c>
      <x:c r="AN8" t="str">
        <x:f>IF($AH8="","",Coefficients!$B$2+Coefficients!$B$3*$AE8+Coefficients!$B$4*$AF8+Coefficients!$B$5*$N8+Coefficients!$B$6*$O8+Coefficients!$B$7*$AD8+Coefficients!$B$8*$C8+Coefficients!$B$9*$AI8+Coefficients!$B$10*$AJ8+Coefficients!$B$11*$AK8+Coefficients!$B$12*$AL8+Coefficients!$B$13*$AM8)</x:f>
      </x:c>
      <x:c r="AO8" s="52">
        <x:f>IF($AO8="","",1/(1+EXP(-$AO8)))</x:f>
      </x:c>
      <x:c r="AP8" s="52">
        <x:f>IF($AP8="","",--($AP8&gt;=Dashboard!$B$7))</x:f>
      </x:c>
      <x:c r="AQ8" t="str">
        <x:f>IF($AQ8="","",--($AQ8=$AH8))</x:f>
      </x:c>
    </x:row>
    <x:row r="9">
      <x:c r="AH9" t="str">
        <x:f>IF($AG9="","",IF($AG9&gt;=10,1,0))</x:f>
      </x:c>
      <x:c r="AI9" t="str">
        <x:f>IF($A9="","",--($A9="MS"))</x:f>
      </x:c>
      <x:c r="AJ9" t="str">
        <x:f>IF($B9="","",--($B9="M"))</x:f>
      </x:c>
      <x:c r="AK9" t="str">
        <x:f>IF($D9="","",--($D9="U"))</x:f>
      </x:c>
      <x:c r="AL9" t="str">
        <x:f>IF($U9="","",--($U9="yes"))</x:f>
      </x:c>
      <x:c r="AM9" t="str">
        <x:f>IF($V9="","",--($V9="yes"))</x:f>
      </x:c>
      <x:c r="AN9" t="str">
        <x:f>IF($AH9="","",Coefficients!$B$2+Coefficients!$B$3*$AE9+Coefficients!$B$4*$AF9+Coefficients!$B$5*$N9+Coefficients!$B$6*$O9+Coefficients!$B$7*$AD9+Coefficients!$B$8*$C9+Coefficients!$B$9*$AI9+Coefficients!$B$10*$AJ9+Coefficients!$B$11*$AK9+Coefficients!$B$12*$AL9+Coefficients!$B$13*$AM9)</x:f>
      </x:c>
      <x:c r="AO9" s="52">
        <x:f>IF($AO9="","",1/(1+EXP(-$AO9)))</x:f>
      </x:c>
      <x:c r="AP9" s="52">
        <x:f>IF($AP9="","",--($AP9&gt;=Dashboard!$B$7))</x:f>
      </x:c>
      <x:c r="AQ9" t="str">
        <x:f>IF($AQ9="","",--($AQ9=$AH9))</x:f>
      </x:c>
    </x:row>
    <x:row r="10">
      <x:c r="AH10" t="str">
        <x:f>IF($AG10="","",IF($AG10&gt;=10,1,0))</x:f>
      </x:c>
      <x:c r="AI10" t="str">
        <x:f>IF($A10="","",--($A10="MS"))</x:f>
      </x:c>
      <x:c r="AJ10" t="str">
        <x:f>IF($B10="","",--($B10="M"))</x:f>
      </x:c>
      <x:c r="AK10" t="str">
        <x:f>IF($D10="","",--($D10="U"))</x:f>
      </x:c>
      <x:c r="AL10" t="str">
        <x:f>IF($U10="","",--($U10="yes"))</x:f>
      </x:c>
      <x:c r="AM10" t="str">
        <x:f>IF($V10="","",--($V10="yes"))</x:f>
      </x:c>
      <x:c r="AN10" t="str">
        <x:f>IF($AH10="","",Coefficients!$B$2+Coefficients!$B$3*$AE10+Coefficients!$B$4*$AF10+Coefficients!$B$5*$N10+Coefficients!$B$6*$O10+Coefficients!$B$7*$AD10+Coefficients!$B$8*$C10+Coefficients!$B$9*$AI10+Coefficients!$B$10*$AJ10+Coefficients!$B$11*$AK10+Coefficients!$B$12*$AL10+Coefficients!$B$13*$AM10)</x:f>
      </x:c>
      <x:c r="AO10" s="52">
        <x:f>IF($AO10="","",1/(1+EXP(-$AO10)))</x:f>
      </x:c>
      <x:c r="AP10" s="52">
        <x:f>IF($AP10="","",--($AP10&gt;=Dashboard!$B$7))</x:f>
      </x:c>
      <x:c r="AQ10" t="str">
        <x:f>IF($AQ10="","",--($AQ10=$AH10))</x:f>
      </x:c>
    </x:row>
    <x:row r="11">
      <x:c r="AH11" t="str">
        <x:f>IF($AG11="","",IF($AG11&gt;=10,1,0))</x:f>
      </x:c>
      <x:c r="AI11" t="str">
        <x:f>IF($A11="","",--($A11="MS"))</x:f>
      </x:c>
      <x:c r="AJ11" t="str">
        <x:f>IF($B11="","",--($B11="M"))</x:f>
      </x:c>
      <x:c r="AK11" t="str">
        <x:f>IF($D11="","",--($D11="U"))</x:f>
      </x:c>
      <x:c r="AL11" t="str">
        <x:f>IF($U11="","",--($U11="yes"))</x:f>
      </x:c>
      <x:c r="AM11" t="str">
        <x:f>IF($V11="","",--($V11="yes"))</x:f>
      </x:c>
      <x:c r="AN11" t="str">
        <x:f>IF($AH11="","",Coefficients!$B$2+Coefficients!$B$3*$AE11+Coefficients!$B$4*$AF11+Coefficients!$B$5*$N11+Coefficients!$B$6*$O11+Coefficients!$B$7*$AD11+Coefficients!$B$8*$C11+Coefficients!$B$9*$AI11+Coefficients!$B$10*$AJ11+Coefficients!$B$11*$AK11+Coefficients!$B$12*$AL11+Coefficients!$B$13*$AM11)</x:f>
      </x:c>
      <x:c r="AO11" s="52">
        <x:f>IF($AO11="","",1/(1+EXP(-$AO11)))</x:f>
      </x:c>
      <x:c r="AP11" s="52">
        <x:f>IF($AP11="","",--($AP11&gt;=Dashboard!$B$7))</x:f>
      </x:c>
      <x:c r="AQ11" t="str">
        <x:f>IF($AQ11="","",--($AQ11=$AH11))</x:f>
      </x:c>
    </x:row>
    <x:row r="12">
      <x:c r="AH12" t="str">
        <x:f>IF($AG12="","",IF($AG12&gt;=10,1,0))</x:f>
      </x:c>
      <x:c r="AI12" t="str">
        <x:f>IF($A12="","",--($A12="MS"))</x:f>
      </x:c>
      <x:c r="AJ12" t="str">
        <x:f>IF($B12="","",--($B12="M"))</x:f>
      </x:c>
      <x:c r="AK12" t="str">
        <x:f>IF($D12="","",--($D12="U"))</x:f>
      </x:c>
      <x:c r="AL12" t="str">
        <x:f>IF($U12="","",--($U12="yes"))</x:f>
      </x:c>
      <x:c r="AM12" t="str">
        <x:f>IF($V12="","",--($V12="yes"))</x:f>
      </x:c>
      <x:c r="AN12" t="str">
        <x:f>IF($AH12="","",Coefficients!$B$2+Coefficients!$B$3*$AE12+Coefficients!$B$4*$AF12+Coefficients!$B$5*$N12+Coefficients!$B$6*$O12+Coefficients!$B$7*$AD12+Coefficients!$B$8*$C12+Coefficients!$B$9*$AI12+Coefficients!$B$10*$AJ12+Coefficients!$B$11*$AK12+Coefficients!$B$12*$AL12+Coefficients!$B$13*$AM12)</x:f>
      </x:c>
      <x:c r="AO12" s="52">
        <x:f>IF($AO12="","",1/(1+EXP(-$AO12)))</x:f>
      </x:c>
      <x:c r="AP12" s="52">
        <x:f>IF($AP12="","",--($AP12&gt;=Dashboard!$B$7))</x:f>
      </x:c>
      <x:c r="AQ12" t="str">
        <x:f>IF($AQ12="","",--($AQ12=$AH12))</x:f>
      </x:c>
    </x:row>
    <x:row r="13">
      <x:c r="AH13" t="str">
        <x:f>IF($AG13="","",IF($AG13&gt;=10,1,0))</x:f>
      </x:c>
      <x:c r="AI13" t="str">
        <x:f>IF($A13="","",--($A13="MS"))</x:f>
      </x:c>
      <x:c r="AJ13" t="str">
        <x:f>IF($B13="","",--($B13="M"))</x:f>
      </x:c>
      <x:c r="AK13" t="str">
        <x:f>IF($D13="","",--($D13="U"))</x:f>
      </x:c>
      <x:c r="AL13" t="str">
        <x:f>IF($U13="","",--($U13="yes"))</x:f>
      </x:c>
      <x:c r="AM13" t="str">
        <x:f>IF($V13="","",--($V13="yes"))</x:f>
      </x:c>
      <x:c r="AN13" t="str">
        <x:f>IF($AH13="","",Coefficients!$B$2+Coefficients!$B$3*$AE13+Coefficients!$B$4*$AF13+Coefficients!$B$5*$N13+Coefficients!$B$6*$O13+Coefficients!$B$7*$AD13+Coefficients!$B$8*$C13+Coefficients!$B$9*$AI13+Coefficients!$B$10*$AJ13+Coefficients!$B$11*$AK13+Coefficients!$B$12*$AL13+Coefficients!$B$13*$AM13)</x:f>
      </x:c>
      <x:c r="AO13" s="52">
        <x:f>IF($AO13="","",1/(1+EXP(-$AO13)))</x:f>
      </x:c>
      <x:c r="AP13" s="52">
        <x:f>IF($AP13="","",--($AP13&gt;=Dashboard!$B$7))</x:f>
      </x:c>
      <x:c r="AQ13" t="str">
        <x:f>IF($AQ13="","",--($AQ13=$AH13))</x:f>
      </x:c>
    </x:row>
    <x:row r="14">
      <x:c r="AH14" t="str">
        <x:f>IF($AG14="","",IF($AG14&gt;=10,1,0))</x:f>
      </x:c>
      <x:c r="AI14" t="str">
        <x:f>IF($A14="","",--($A14="MS"))</x:f>
      </x:c>
      <x:c r="AJ14" t="str">
        <x:f>IF($B14="","",--($B14="M"))</x:f>
      </x:c>
      <x:c r="AK14" t="str">
        <x:f>IF($D14="","",--($D14="U"))</x:f>
      </x:c>
      <x:c r="AL14" t="str">
        <x:f>IF($U14="","",--($U14="yes"))</x:f>
      </x:c>
      <x:c r="AM14" t="str">
        <x:f>IF($V14="","",--($V14="yes"))</x:f>
      </x:c>
      <x:c r="AN14" t="str">
        <x:f>IF($AH14="","",Coefficients!$B$2+Coefficients!$B$3*$AE14+Coefficients!$B$4*$AF14+Coefficients!$B$5*$N14+Coefficients!$B$6*$O14+Coefficients!$B$7*$AD14+Coefficients!$B$8*$C14+Coefficients!$B$9*$AI14+Coefficients!$B$10*$AJ14+Coefficients!$B$11*$AK14+Coefficients!$B$12*$AL14+Coefficients!$B$13*$AM14)</x:f>
      </x:c>
      <x:c r="AO14" s="52">
        <x:f>IF($AO14="","",1/(1+EXP(-$AO14)))</x:f>
      </x:c>
      <x:c r="AP14" s="52">
        <x:f>IF($AP14="","",--($AP14&gt;=Dashboard!$B$7))</x:f>
      </x:c>
      <x:c r="AQ14" t="str">
        <x:f>IF($AQ14="","",--($AQ14=$AH14))</x:f>
      </x:c>
    </x:row>
    <x:row r="15">
      <x:c r="AH15" t="str">
        <x:f>IF($AG15="","",IF($AG15&gt;=10,1,0))</x:f>
      </x:c>
      <x:c r="AI15" t="str">
        <x:f>IF($A15="","",--($A15="MS"))</x:f>
      </x:c>
      <x:c r="AJ15" t="str">
        <x:f>IF($B15="","",--($B15="M"))</x:f>
      </x:c>
      <x:c r="AK15" t="str">
        <x:f>IF($D15="","",--($D15="U"))</x:f>
      </x:c>
      <x:c r="AL15" t="str">
        <x:f>IF($U15="","",--($U15="yes"))</x:f>
      </x:c>
      <x:c r="AM15" t="str">
        <x:f>IF($V15="","",--($V15="yes"))</x:f>
      </x:c>
      <x:c r="AN15" t="str">
        <x:f>IF($AH15="","",Coefficients!$B$2+Coefficients!$B$3*$AE15+Coefficients!$B$4*$AF15+Coefficients!$B$5*$N15+Coefficients!$B$6*$O15+Coefficients!$B$7*$AD15+Coefficients!$B$8*$C15+Coefficients!$B$9*$AI15+Coefficients!$B$10*$AJ15+Coefficients!$B$11*$AK15+Coefficients!$B$12*$AL15+Coefficients!$B$13*$AM15)</x:f>
      </x:c>
      <x:c r="AO15" s="52">
        <x:f>IF($AO15="","",1/(1+EXP(-$AO15)))</x:f>
      </x:c>
      <x:c r="AP15" s="52">
        <x:f>IF($AP15="","",--($AP15&gt;=Dashboard!$B$7))</x:f>
      </x:c>
      <x:c r="AQ15" t="str">
        <x:f>IF($AQ15="","",--($AQ15=$AH15))</x:f>
      </x:c>
    </x:row>
    <x:row r="16">
      <x:c r="AH16" t="str">
        <x:f>IF($AG16="","",IF($AG16&gt;=10,1,0))</x:f>
      </x:c>
      <x:c r="AI16" t="str">
        <x:f>IF($A16="","",--($A16="MS"))</x:f>
      </x:c>
      <x:c r="AJ16" t="str">
        <x:f>IF($B16="","",--($B16="M"))</x:f>
      </x:c>
      <x:c r="AK16" t="str">
        <x:f>IF($D16="","",--($D16="U"))</x:f>
      </x:c>
      <x:c r="AL16" t="str">
        <x:f>IF($U16="","",--($U16="yes"))</x:f>
      </x:c>
      <x:c r="AM16" t="str">
        <x:f>IF($V16="","",--($V16="yes"))</x:f>
      </x:c>
      <x:c r="AN16" t="str">
        <x:f>IF($AH16="","",Coefficients!$B$2+Coefficients!$B$3*$AE16+Coefficients!$B$4*$AF16+Coefficients!$B$5*$N16+Coefficients!$B$6*$O16+Coefficients!$B$7*$AD16+Coefficients!$B$8*$C16+Coefficients!$B$9*$AI16+Coefficients!$B$10*$AJ16+Coefficients!$B$11*$AK16+Coefficients!$B$12*$AL16+Coefficients!$B$13*$AM16)</x:f>
      </x:c>
      <x:c r="AO16" s="52">
        <x:f>IF($AO16="","",1/(1+EXP(-$AO16)))</x:f>
      </x:c>
      <x:c r="AP16" s="52">
        <x:f>IF($AP16="","",--($AP16&gt;=Dashboard!$B$7))</x:f>
      </x:c>
      <x:c r="AQ16" t="str">
        <x:f>IF($AQ16="","",--($AQ16=$AH16))</x:f>
      </x:c>
    </x:row>
    <x:row r="17">
      <x:c r="AH17" t="str">
        <x:f>IF($AG17="","",IF($AG17&gt;=10,1,0))</x:f>
      </x:c>
      <x:c r="AI17" t="str">
        <x:f>IF($A17="","",--($A17="MS"))</x:f>
      </x:c>
      <x:c r="AJ17" t="str">
        <x:f>IF($B17="","",--($B17="M"))</x:f>
      </x:c>
      <x:c r="AK17" t="str">
        <x:f>IF($D17="","",--($D17="U"))</x:f>
      </x:c>
      <x:c r="AL17" t="str">
        <x:f>IF($U17="","",--($U17="yes"))</x:f>
      </x:c>
      <x:c r="AM17" t="str">
        <x:f>IF($V17="","",--($V17="yes"))</x:f>
      </x:c>
      <x:c r="AN17" t="str">
        <x:f>IF($AH17="","",Coefficients!$B$2+Coefficients!$B$3*$AE17+Coefficients!$B$4*$AF17+Coefficients!$B$5*$N17+Coefficients!$B$6*$O17+Coefficients!$B$7*$AD17+Coefficients!$B$8*$C17+Coefficients!$B$9*$AI17+Coefficients!$B$10*$AJ17+Coefficients!$B$11*$AK17+Coefficients!$B$12*$AL17+Coefficients!$B$13*$AM17)</x:f>
      </x:c>
      <x:c r="AO17" s="52">
        <x:f>IF($AO17="","",1/(1+EXP(-$AO17)))</x:f>
      </x:c>
      <x:c r="AP17" s="52">
        <x:f>IF($AP17="","",--($AP17&gt;=Dashboard!$B$7))</x:f>
      </x:c>
      <x:c r="AQ17" t="str">
        <x:f>IF($AQ17="","",--($AQ17=$AH17))</x:f>
      </x:c>
    </x:row>
    <x:row r="18">
      <x:c r="AH18" t="str">
        <x:f>IF($AG18="","",IF($AG18&gt;=10,1,0))</x:f>
      </x:c>
      <x:c r="AI18" t="str">
        <x:f>IF($A18="","",--($A18="MS"))</x:f>
      </x:c>
      <x:c r="AJ18" t="str">
        <x:f>IF($B18="","",--($B18="M"))</x:f>
      </x:c>
      <x:c r="AK18" t="str">
        <x:f>IF($D18="","",--($D18="U"))</x:f>
      </x:c>
      <x:c r="AL18" t="str">
        <x:f>IF($U18="","",--($U18="yes"))</x:f>
      </x:c>
      <x:c r="AM18" t="str">
        <x:f>IF($V18="","",--($V18="yes"))</x:f>
      </x:c>
      <x:c r="AN18" t="str">
        <x:f>IF($AH18="","",Coefficients!$B$2+Coefficients!$B$3*$AE18+Coefficients!$B$4*$AF18+Coefficients!$B$5*$N18+Coefficients!$B$6*$O18+Coefficients!$B$7*$AD18+Coefficients!$B$8*$C18+Coefficients!$B$9*$AI18+Coefficients!$B$10*$AJ18+Coefficients!$B$11*$AK18+Coefficients!$B$12*$AL18+Coefficients!$B$13*$AM18)</x:f>
      </x:c>
      <x:c r="AO18" s="52">
        <x:f>IF($AO18="","",1/(1+EXP(-$AO18)))</x:f>
      </x:c>
      <x:c r="AP18" s="52">
        <x:f>IF($AP18="","",--($AP18&gt;=Dashboard!$B$7))</x:f>
      </x:c>
      <x:c r="AQ18" t="str">
        <x:f>IF($AQ18="","",--($AQ18=$AH18))</x:f>
      </x:c>
    </x:row>
    <x:row r="19">
      <x:c r="AH19" t="str">
        <x:f>IF($AG19="","",IF($AG19&gt;=10,1,0))</x:f>
      </x:c>
      <x:c r="AI19" t="str">
        <x:f>IF($A19="","",--($A19="MS"))</x:f>
      </x:c>
      <x:c r="AJ19" t="str">
        <x:f>IF($B19="","",--($B19="M"))</x:f>
      </x:c>
      <x:c r="AK19" t="str">
        <x:f>IF($D19="","",--($D19="U"))</x:f>
      </x:c>
      <x:c r="AL19" t="str">
        <x:f>IF($U19="","",--($U19="yes"))</x:f>
      </x:c>
      <x:c r="AM19" t="str">
        <x:f>IF($V19="","",--($V19="yes"))</x:f>
      </x:c>
      <x:c r="AN19" t="str">
        <x:f>IF($AH19="","",Coefficients!$B$2+Coefficients!$B$3*$AE19+Coefficients!$B$4*$AF19+Coefficients!$B$5*$N19+Coefficients!$B$6*$O19+Coefficients!$B$7*$AD19+Coefficients!$B$8*$C19+Coefficients!$B$9*$AI19+Coefficients!$B$10*$AJ19+Coefficients!$B$11*$AK19+Coefficients!$B$12*$AL19+Coefficients!$B$13*$AM19)</x:f>
      </x:c>
      <x:c r="AO19" s="52">
        <x:f>IF($AO19="","",1/(1+EXP(-$AO19)))</x:f>
      </x:c>
      <x:c r="AP19" s="52">
        <x:f>IF($AP19="","",--($AP19&gt;=Dashboard!$B$7))</x:f>
      </x:c>
      <x:c r="AQ19" t="str">
        <x:f>IF($AQ19="","",--($AQ19=$AH19))</x:f>
      </x:c>
    </x:row>
    <x:row r="20">
      <x:c r="AH20" t="str">
        <x:f>IF($AG20="","",IF($AG20&gt;=10,1,0))</x:f>
      </x:c>
      <x:c r="AI20" t="str">
        <x:f>IF($A20="","",--($A20="MS"))</x:f>
      </x:c>
      <x:c r="AJ20" t="str">
        <x:f>IF($B20="","",--($B20="M"))</x:f>
      </x:c>
      <x:c r="AK20" t="str">
        <x:f>IF($D20="","",--($D20="U"))</x:f>
      </x:c>
      <x:c r="AL20" t="str">
        <x:f>IF($U20="","",--($U20="yes"))</x:f>
      </x:c>
      <x:c r="AM20" t="str">
        <x:f>IF($V20="","",--($V20="yes"))</x:f>
      </x:c>
      <x:c r="AN20" t="str">
        <x:f>IF($AH20="","",Coefficients!$B$2+Coefficients!$B$3*$AE20+Coefficients!$B$4*$AF20+Coefficients!$B$5*$N20+Coefficients!$B$6*$O20+Coefficients!$B$7*$AD20+Coefficients!$B$8*$C20+Coefficients!$B$9*$AI20+Coefficients!$B$10*$AJ20+Coefficients!$B$11*$AK20+Coefficients!$B$12*$AL20+Coefficients!$B$13*$AM20)</x:f>
      </x:c>
      <x:c r="AO20" s="52">
        <x:f>IF($AO20="","",1/(1+EXP(-$AO20)))</x:f>
      </x:c>
      <x:c r="AP20" s="52">
        <x:f>IF($AP20="","",--($AP20&gt;=Dashboard!$B$7))</x:f>
      </x:c>
      <x:c r="AQ20" t="str">
        <x:f>IF($AQ20="","",--($AQ20=$AH20))</x:f>
      </x:c>
    </x:row>
    <x:row r="21">
      <x:c r="AH21" t="str">
        <x:f>IF($AG21="","",IF($AG21&gt;=10,1,0))</x:f>
      </x:c>
      <x:c r="AI21" t="str">
        <x:f>IF($A21="","",--($A21="MS"))</x:f>
      </x:c>
      <x:c r="AJ21" t="str">
        <x:f>IF($B21="","",--($B21="M"))</x:f>
      </x:c>
      <x:c r="AK21" t="str">
        <x:f>IF($D21="","",--($D21="U"))</x:f>
      </x:c>
      <x:c r="AL21" t="str">
        <x:f>IF($U21="","",--($U21="yes"))</x:f>
      </x:c>
      <x:c r="AM21" t="str">
        <x:f>IF($V21="","",--($V21="yes"))</x:f>
      </x:c>
      <x:c r="AN21" t="str">
        <x:f>IF($AH21="","",Coefficients!$B$2+Coefficients!$B$3*$AE21+Coefficients!$B$4*$AF21+Coefficients!$B$5*$N21+Coefficients!$B$6*$O21+Coefficients!$B$7*$AD21+Coefficients!$B$8*$C21+Coefficients!$B$9*$AI21+Coefficients!$B$10*$AJ21+Coefficients!$B$11*$AK21+Coefficients!$B$12*$AL21+Coefficients!$B$13*$AM21)</x:f>
      </x:c>
      <x:c r="AO21" s="52">
        <x:f>IF($AO21="","",1/(1+EXP(-$AO21)))</x:f>
      </x:c>
      <x:c r="AP21" s="52">
        <x:f>IF($AP21="","",--($AP21&gt;=Dashboard!$B$7))</x:f>
      </x:c>
      <x:c r="AQ21" t="str">
        <x:f>IF($AQ21="","",--($AQ21=$AH21))</x:f>
      </x:c>
    </x:row>
    <x:row r="22">
      <x:c r="AH22" t="str">
        <x:f>IF($AG22="","",IF($AG22&gt;=10,1,0))</x:f>
      </x:c>
      <x:c r="AI22" t="str">
        <x:f>IF($A22="","",--($A22="MS"))</x:f>
      </x:c>
      <x:c r="AJ22" t="str">
        <x:f>IF($B22="","",--($B22="M"))</x:f>
      </x:c>
      <x:c r="AK22" t="str">
        <x:f>IF($D22="","",--($D22="U"))</x:f>
      </x:c>
      <x:c r="AL22" t="str">
        <x:f>IF($U22="","",--($U22="yes"))</x:f>
      </x:c>
      <x:c r="AM22" t="str">
        <x:f>IF($V22="","",--($V22="yes"))</x:f>
      </x:c>
      <x:c r="AN22" t="str">
        <x:f>IF($AH22="","",Coefficients!$B$2+Coefficients!$B$3*$AE22+Coefficients!$B$4*$AF22+Coefficients!$B$5*$N22+Coefficients!$B$6*$O22+Coefficients!$B$7*$AD22+Coefficients!$B$8*$C22+Coefficients!$B$9*$AI22+Coefficients!$B$10*$AJ22+Coefficients!$B$11*$AK22+Coefficients!$B$12*$AL22+Coefficients!$B$13*$AM22)</x:f>
      </x:c>
      <x:c r="AO22" s="52">
        <x:f>IF($AO22="","",1/(1+EXP(-$AO22)))</x:f>
      </x:c>
      <x:c r="AP22" s="52">
        <x:f>IF($AP22="","",--($AP22&gt;=Dashboard!$B$7))</x:f>
      </x:c>
      <x:c r="AQ22" t="str">
        <x:f>IF($AQ22="","",--($AQ22=$AH22))</x:f>
      </x:c>
    </x:row>
    <x:row r="23">
      <x:c r="AH23" t="str">
        <x:f>IF($AG23="","",IF($AG23&gt;=10,1,0))</x:f>
      </x:c>
      <x:c r="AI23" t="str">
        <x:f>IF($A23="","",--($A23="MS"))</x:f>
      </x:c>
      <x:c r="AJ23" t="str">
        <x:f>IF($B23="","",--($B23="M"))</x:f>
      </x:c>
      <x:c r="AK23" t="str">
        <x:f>IF($D23="","",--($D23="U"))</x:f>
      </x:c>
      <x:c r="AL23" t="str">
        <x:f>IF($U23="","",--($U23="yes"))</x:f>
      </x:c>
      <x:c r="AM23" t="str">
        <x:f>IF($V23="","",--($V23="yes"))</x:f>
      </x:c>
      <x:c r="AN23" t="str">
        <x:f>IF($AH23="","",Coefficients!$B$2+Coefficients!$B$3*$AE23+Coefficients!$B$4*$AF23+Coefficients!$B$5*$N23+Coefficients!$B$6*$O23+Coefficients!$B$7*$AD23+Coefficients!$B$8*$C23+Coefficients!$B$9*$AI23+Coefficients!$B$10*$AJ23+Coefficients!$B$11*$AK23+Coefficients!$B$12*$AL23+Coefficients!$B$13*$AM23)</x:f>
      </x:c>
      <x:c r="AO23" s="52">
        <x:f>IF($AO23="","",1/(1+EXP(-$AO23)))</x:f>
      </x:c>
      <x:c r="AP23" s="52">
        <x:f>IF($AP23="","",--($AP23&gt;=Dashboard!$B$7))</x:f>
      </x:c>
      <x:c r="AQ23" t="str">
        <x:f>IF($AQ23="","",--($AQ23=$AH23))</x:f>
      </x:c>
    </x:row>
    <x:row r="24">
      <x:c r="AH24" t="str">
        <x:f>IF($AG24="","",IF($AG24&gt;=10,1,0))</x:f>
      </x:c>
      <x:c r="AI24" t="str">
        <x:f>IF($A24="","",--($A24="MS"))</x:f>
      </x:c>
      <x:c r="AJ24" t="str">
        <x:f>IF($B24="","",--($B24="M"))</x:f>
      </x:c>
      <x:c r="AK24" t="str">
        <x:f>IF($D24="","",--($D24="U"))</x:f>
      </x:c>
      <x:c r="AL24" t="str">
        <x:f>IF($U24="","",--($U24="yes"))</x:f>
      </x:c>
      <x:c r="AM24" t="str">
        <x:f>IF($V24="","",--($V24="yes"))</x:f>
      </x:c>
      <x:c r="AN24" t="str">
        <x:f>IF($AH24="","",Coefficients!$B$2+Coefficients!$B$3*$AE24+Coefficients!$B$4*$AF24+Coefficients!$B$5*$N24+Coefficients!$B$6*$O24+Coefficients!$B$7*$AD24+Coefficients!$B$8*$C24+Coefficients!$B$9*$AI24+Coefficients!$B$10*$AJ24+Coefficients!$B$11*$AK24+Coefficients!$B$12*$AL24+Coefficients!$B$13*$AM24)</x:f>
      </x:c>
      <x:c r="AO24" s="52">
        <x:f>IF($AO24="","",1/(1+EXP(-$AO24)))</x:f>
      </x:c>
      <x:c r="AP24" s="52">
        <x:f>IF($AP24="","",--($AP24&gt;=Dashboard!$B$7))</x:f>
      </x:c>
      <x:c r="AQ24" t="str">
        <x:f>IF($AQ24="","",--($AQ24=$AH24))</x:f>
      </x:c>
    </x:row>
    <x:row r="25">
      <x:c r="AH25" t="str">
        <x:f>IF($AG25="","",IF($AG25&gt;=10,1,0))</x:f>
      </x:c>
      <x:c r="AI25" t="str">
        <x:f>IF($A25="","",--($A25="MS"))</x:f>
      </x:c>
      <x:c r="AJ25" t="str">
        <x:f>IF($B25="","",--($B25="M"))</x:f>
      </x:c>
      <x:c r="AK25" t="str">
        <x:f>IF($D25="","",--($D25="U"))</x:f>
      </x:c>
      <x:c r="AL25" t="str">
        <x:f>IF($U25="","",--($U25="yes"))</x:f>
      </x:c>
      <x:c r="AM25" t="str">
        <x:f>IF($V25="","",--($V25="yes"))</x:f>
      </x:c>
      <x:c r="AN25" t="str">
        <x:f>IF($AH25="","",Coefficients!$B$2+Coefficients!$B$3*$AE25+Coefficients!$B$4*$AF25+Coefficients!$B$5*$N25+Coefficients!$B$6*$O25+Coefficients!$B$7*$AD25+Coefficients!$B$8*$C25+Coefficients!$B$9*$AI25+Coefficients!$B$10*$AJ25+Coefficients!$B$11*$AK25+Coefficients!$B$12*$AL25+Coefficients!$B$13*$AM25)</x:f>
      </x:c>
      <x:c r="AO25" s="52">
        <x:f>IF($AO25="","",1/(1+EXP(-$AO25)))</x:f>
      </x:c>
      <x:c r="AP25" s="52">
        <x:f>IF($AP25="","",--($AP25&gt;=Dashboard!$B$7))</x:f>
      </x:c>
      <x:c r="AQ25" t="str">
        <x:f>IF($AQ25="","",--($AQ25=$AH25))</x:f>
      </x:c>
    </x:row>
    <x:row r="26">
      <x:c r="AH26" t="str">
        <x:f>IF($AG26="","",IF($AG26&gt;=10,1,0))</x:f>
      </x:c>
      <x:c r="AI26" t="str">
        <x:f>IF($A26="","",--($A26="MS"))</x:f>
      </x:c>
      <x:c r="AJ26" t="str">
        <x:f>IF($B26="","",--($B26="M"))</x:f>
      </x:c>
      <x:c r="AK26" t="str">
        <x:f>IF($D26="","",--($D26="U"))</x:f>
      </x:c>
      <x:c r="AL26" t="str">
        <x:f>IF($U26="","",--($U26="yes"))</x:f>
      </x:c>
      <x:c r="AM26" t="str">
        <x:f>IF($V26="","",--($V26="yes"))</x:f>
      </x:c>
      <x:c r="AN26" t="str">
        <x:f>IF($AH26="","",Coefficients!$B$2+Coefficients!$B$3*$AE26+Coefficients!$B$4*$AF26+Coefficients!$B$5*$N26+Coefficients!$B$6*$O26+Coefficients!$B$7*$AD26+Coefficients!$B$8*$C26+Coefficients!$B$9*$AI26+Coefficients!$B$10*$AJ26+Coefficients!$B$11*$AK26+Coefficients!$B$12*$AL26+Coefficients!$B$13*$AM26)</x:f>
      </x:c>
      <x:c r="AO26" s="52">
        <x:f>IF($AO26="","",1/(1+EXP(-$AO26)))</x:f>
      </x:c>
      <x:c r="AP26" s="52">
        <x:f>IF($AP26="","",--($AP26&gt;=Dashboard!$B$7))</x:f>
      </x:c>
      <x:c r="AQ26" t="str">
        <x:f>IF($AQ26="","",--($AQ26=$AH26))</x:f>
      </x:c>
    </x:row>
    <x:row r="27">
      <x:c r="AH27" t="str">
        <x:f>IF($AG27="","",IF($AG27&gt;=10,1,0))</x:f>
      </x:c>
      <x:c r="AI27" t="str">
        <x:f>IF($A27="","",--($A27="MS"))</x:f>
      </x:c>
      <x:c r="AJ27" t="str">
        <x:f>IF($B27="","",--($B27="M"))</x:f>
      </x:c>
      <x:c r="AK27" t="str">
        <x:f>IF($D27="","",--($D27="U"))</x:f>
      </x:c>
      <x:c r="AL27" t="str">
        <x:f>IF($U27="","",--($U27="yes"))</x:f>
      </x:c>
      <x:c r="AM27" t="str">
        <x:f>IF($V27="","",--($V27="yes"))</x:f>
      </x:c>
      <x:c r="AN27" t="str">
        <x:f>IF($AH27="","",Coefficients!$B$2+Coefficients!$B$3*$AE27+Coefficients!$B$4*$AF27+Coefficients!$B$5*$N27+Coefficients!$B$6*$O27+Coefficients!$B$7*$AD27+Coefficients!$B$8*$C27+Coefficients!$B$9*$AI27+Coefficients!$B$10*$AJ27+Coefficients!$B$11*$AK27+Coefficients!$B$12*$AL27+Coefficients!$B$13*$AM27)</x:f>
      </x:c>
      <x:c r="AO27" s="52">
        <x:f>IF($AO27="","",1/(1+EXP(-$AO27)))</x:f>
      </x:c>
      <x:c r="AP27" s="52">
        <x:f>IF($AP27="","",--($AP27&gt;=Dashboard!$B$7))</x:f>
      </x:c>
      <x:c r="AQ27" t="str">
        <x:f>IF($AQ27="","",--($AQ27=$AH27))</x:f>
      </x:c>
    </x:row>
    <x:row r="28">
      <x:c r="AH28" t="str">
        <x:f>IF($AG28="","",IF($AG28&gt;=10,1,0))</x:f>
      </x:c>
      <x:c r="AI28" t="str">
        <x:f>IF($A28="","",--($A28="MS"))</x:f>
      </x:c>
      <x:c r="AJ28" t="str">
        <x:f>IF($B28="","",--($B28="M"))</x:f>
      </x:c>
      <x:c r="AK28" t="str">
        <x:f>IF($D28="","",--($D28="U"))</x:f>
      </x:c>
      <x:c r="AL28" t="str">
        <x:f>IF($U28="","",--($U28="yes"))</x:f>
      </x:c>
      <x:c r="AM28" t="str">
        <x:f>IF($V28="","",--($V28="yes"))</x:f>
      </x:c>
      <x:c r="AN28" t="str">
        <x:f>IF($AH28="","",Coefficients!$B$2+Coefficients!$B$3*$AE28+Coefficients!$B$4*$AF28+Coefficients!$B$5*$N28+Coefficients!$B$6*$O28+Coefficients!$B$7*$AD28+Coefficients!$B$8*$C28+Coefficients!$B$9*$AI28+Coefficients!$B$10*$AJ28+Coefficients!$B$11*$AK28+Coefficients!$B$12*$AL28+Coefficients!$B$13*$AM28)</x:f>
      </x:c>
      <x:c r="AO28" s="52">
        <x:f>IF($AO28="","",1/(1+EXP(-$AO28)))</x:f>
      </x:c>
      <x:c r="AP28" s="52">
        <x:f>IF($AP28="","",--($AP28&gt;=Dashboard!$B$7))</x:f>
      </x:c>
      <x:c r="AQ28" t="str">
        <x:f>IF($AQ28="","",--($AQ28=$AH28))</x:f>
      </x:c>
    </x:row>
    <x:row r="29">
      <x:c r="AH29" t="str">
        <x:f>IF($AG29="","",IF($AG29&gt;=10,1,0))</x:f>
      </x:c>
      <x:c r="AI29" t="str">
        <x:f>IF($A29="","",--($A29="MS"))</x:f>
      </x:c>
      <x:c r="AJ29" t="str">
        <x:f>IF($B29="","",--($B29="M"))</x:f>
      </x:c>
      <x:c r="AK29" t="str">
        <x:f>IF($D29="","",--($D29="U"))</x:f>
      </x:c>
      <x:c r="AL29" t="str">
        <x:f>IF($U29="","",--($U29="yes"))</x:f>
      </x:c>
      <x:c r="AM29" t="str">
        <x:f>IF($V29="","",--($V29="yes"))</x:f>
      </x:c>
      <x:c r="AN29" t="str">
        <x:f>IF($AH29="","",Coefficients!$B$2+Coefficients!$B$3*$AE29+Coefficients!$B$4*$AF29+Coefficients!$B$5*$N29+Coefficients!$B$6*$O29+Coefficients!$B$7*$AD29+Coefficients!$B$8*$C29+Coefficients!$B$9*$AI29+Coefficients!$B$10*$AJ29+Coefficients!$B$11*$AK29+Coefficients!$B$12*$AL29+Coefficients!$B$13*$AM29)</x:f>
      </x:c>
      <x:c r="AO29" s="52">
        <x:f>IF($AO29="","",1/(1+EXP(-$AO29)))</x:f>
      </x:c>
      <x:c r="AP29" s="52">
        <x:f>IF($AP29="","",--($AP29&gt;=Dashboard!$B$7))</x:f>
      </x:c>
      <x:c r="AQ29" t="str">
        <x:f>IF($AQ29="","",--($AQ29=$AH29))</x:f>
      </x:c>
    </x:row>
    <x:row r="30">
      <x:c r="AH30" t="str">
        <x:f>IF($AG30="","",IF($AG30&gt;=10,1,0))</x:f>
      </x:c>
      <x:c r="AI30" t="str">
        <x:f>IF($A30="","",--($A30="MS"))</x:f>
      </x:c>
      <x:c r="AJ30" t="str">
        <x:f>IF($B30="","",--($B30="M"))</x:f>
      </x:c>
      <x:c r="AK30" t="str">
        <x:f>IF($D30="","",--($D30="U"))</x:f>
      </x:c>
      <x:c r="AL30" t="str">
        <x:f>IF($U30="","",--($U30="yes"))</x:f>
      </x:c>
      <x:c r="AM30" t="str">
        <x:f>IF($V30="","",--($V30="yes"))</x:f>
      </x:c>
      <x:c r="AN30" t="str">
        <x:f>IF($AH30="","",Coefficients!$B$2+Coefficients!$B$3*$AE30+Coefficients!$B$4*$AF30+Coefficients!$B$5*$N30+Coefficients!$B$6*$O30+Coefficients!$B$7*$AD30+Coefficients!$B$8*$C30+Coefficients!$B$9*$AI30+Coefficients!$B$10*$AJ30+Coefficients!$B$11*$AK30+Coefficients!$B$12*$AL30+Coefficients!$B$13*$AM30)</x:f>
      </x:c>
      <x:c r="AO30" s="52">
        <x:f>IF($AO30="","",1/(1+EXP(-$AO30)))</x:f>
      </x:c>
      <x:c r="AP30" s="52">
        <x:f>IF($AP30="","",--($AP30&gt;=Dashboard!$B$7))</x:f>
      </x:c>
      <x:c r="AQ30" t="str">
        <x:f>IF($AQ30="","",--($AQ30=$AH30))</x:f>
      </x:c>
    </x:row>
    <x:row r="31">
      <x:c r="AH31" t="str">
        <x:f>IF($AG31="","",IF($AG31&gt;=10,1,0))</x:f>
      </x:c>
      <x:c r="AI31" t="str">
        <x:f>IF($A31="","",--($A31="MS"))</x:f>
      </x:c>
      <x:c r="AJ31" t="str">
        <x:f>IF($B31="","",--($B31="M"))</x:f>
      </x:c>
      <x:c r="AK31" t="str">
        <x:f>IF($D31="","",--($D31="U"))</x:f>
      </x:c>
      <x:c r="AL31" t="str">
        <x:f>IF($U31="","",--($U31="yes"))</x:f>
      </x:c>
      <x:c r="AM31" t="str">
        <x:f>IF($V31="","",--($V31="yes"))</x:f>
      </x:c>
      <x:c r="AN31" t="str">
        <x:f>IF($AH31="","",Coefficients!$B$2+Coefficients!$B$3*$AE31+Coefficients!$B$4*$AF31+Coefficients!$B$5*$N31+Coefficients!$B$6*$O31+Coefficients!$B$7*$AD31+Coefficients!$B$8*$C31+Coefficients!$B$9*$AI31+Coefficients!$B$10*$AJ31+Coefficients!$B$11*$AK31+Coefficients!$B$12*$AL31+Coefficients!$B$13*$AM31)</x:f>
      </x:c>
      <x:c r="AO31" s="52">
        <x:f>IF($AO31="","",1/(1+EXP(-$AO31)))</x:f>
      </x:c>
      <x:c r="AP31" s="52">
        <x:f>IF($AP31="","",--($AP31&gt;=Dashboard!$B$7))</x:f>
      </x:c>
      <x:c r="AQ31" t="str">
        <x:f>IF($AQ31="","",--($AQ31=$AH31))</x:f>
      </x:c>
    </x:row>
    <x:row r="32">
      <x:c r="AH32" t="str">
        <x:f>IF($AG32="","",IF($AG32&gt;=10,1,0))</x:f>
      </x:c>
      <x:c r="AI32" t="str">
        <x:f>IF($A32="","",--($A32="MS"))</x:f>
      </x:c>
      <x:c r="AJ32" t="str">
        <x:f>IF($B32="","",--($B32="M"))</x:f>
      </x:c>
      <x:c r="AK32" t="str">
        <x:f>IF($D32="","",--($D32="U"))</x:f>
      </x:c>
      <x:c r="AL32" t="str">
        <x:f>IF($U32="","",--($U32="yes"))</x:f>
      </x:c>
      <x:c r="AM32" t="str">
        <x:f>IF($V32="","",--($V32="yes"))</x:f>
      </x:c>
      <x:c r="AN32" t="str">
        <x:f>IF($AH32="","",Coefficients!$B$2+Coefficients!$B$3*$AE32+Coefficients!$B$4*$AF32+Coefficients!$B$5*$N32+Coefficients!$B$6*$O32+Coefficients!$B$7*$AD32+Coefficients!$B$8*$C32+Coefficients!$B$9*$AI32+Coefficients!$B$10*$AJ32+Coefficients!$B$11*$AK32+Coefficients!$B$12*$AL32+Coefficients!$B$13*$AM32)</x:f>
      </x:c>
      <x:c r="AO32" s="52">
        <x:f>IF($AO32="","",1/(1+EXP(-$AO32)))</x:f>
      </x:c>
      <x:c r="AP32" s="52">
        <x:f>IF($AP32="","",--($AP32&gt;=Dashboard!$B$7))</x:f>
      </x:c>
      <x:c r="AQ32" t="str">
        <x:f>IF($AQ32="","",--($AQ32=$AH32))</x:f>
      </x:c>
    </x:row>
    <x:row r="33">
      <x:c r="AH33" t="str">
        <x:f>IF($AG33="","",IF($AG33&gt;=10,1,0))</x:f>
      </x:c>
      <x:c r="AI33" t="str">
        <x:f>IF($A33="","",--($A33="MS"))</x:f>
      </x:c>
      <x:c r="AJ33" t="str">
        <x:f>IF($B33="","",--($B33="M"))</x:f>
      </x:c>
      <x:c r="AK33" t="str">
        <x:f>IF($D33="","",--($D33="U"))</x:f>
      </x:c>
      <x:c r="AL33" t="str">
        <x:f>IF($U33="","",--($U33="yes"))</x:f>
      </x:c>
      <x:c r="AM33" t="str">
        <x:f>IF($V33="","",--($V33="yes"))</x:f>
      </x:c>
      <x:c r="AN33" t="str">
        <x:f>IF($AH33="","",Coefficients!$B$2+Coefficients!$B$3*$AE33+Coefficients!$B$4*$AF33+Coefficients!$B$5*$N33+Coefficients!$B$6*$O33+Coefficients!$B$7*$AD33+Coefficients!$B$8*$C33+Coefficients!$B$9*$AI33+Coefficients!$B$10*$AJ33+Coefficients!$B$11*$AK33+Coefficients!$B$12*$AL33+Coefficients!$B$13*$AM33)</x:f>
      </x:c>
      <x:c r="AO33" s="52">
        <x:f>IF($AO33="","",1/(1+EXP(-$AO33)))</x:f>
      </x:c>
      <x:c r="AP33" s="52">
        <x:f>IF($AP33="","",--($AP33&gt;=Dashboard!$B$7))</x:f>
      </x:c>
      <x:c r="AQ33" t="str">
        <x:f>IF($AQ33="","",--($AQ33=$AH33))</x:f>
      </x:c>
    </x:row>
    <x:row r="34">
      <x:c r="AH34" t="str">
        <x:f>IF($AG34="","",IF($AG34&gt;=10,1,0))</x:f>
      </x:c>
      <x:c r="AI34" t="str">
        <x:f>IF($A34="","",--($A34="MS"))</x:f>
      </x:c>
      <x:c r="AJ34" t="str">
        <x:f>IF($B34="","",--($B34="M"))</x:f>
      </x:c>
      <x:c r="AK34" t="str">
        <x:f>IF($D34="","",--($D34="U"))</x:f>
      </x:c>
      <x:c r="AL34" t="str">
        <x:f>IF($U34="","",--($U34="yes"))</x:f>
      </x:c>
      <x:c r="AM34" t="str">
        <x:f>IF($V34="","",--($V34="yes"))</x:f>
      </x:c>
      <x:c r="AN34" t="str">
        <x:f>IF($AH34="","",Coefficients!$B$2+Coefficients!$B$3*$AE34+Coefficients!$B$4*$AF34+Coefficients!$B$5*$N34+Coefficients!$B$6*$O34+Coefficients!$B$7*$AD34+Coefficients!$B$8*$C34+Coefficients!$B$9*$AI34+Coefficients!$B$10*$AJ34+Coefficients!$B$11*$AK34+Coefficients!$B$12*$AL34+Coefficients!$B$13*$AM34)</x:f>
      </x:c>
      <x:c r="AO34" s="52">
        <x:f>IF($AO34="","",1/(1+EXP(-$AO34)))</x:f>
      </x:c>
      <x:c r="AP34" s="52">
        <x:f>IF($AP34="","",--($AP34&gt;=Dashboard!$B$7))</x:f>
      </x:c>
      <x:c r="AQ34" t="str">
        <x:f>IF($AQ34="","",--($AQ34=$AH34))</x:f>
      </x:c>
    </x:row>
    <x:row r="35">
      <x:c r="AH35" t="str">
        <x:f>IF($AG35="","",IF($AG35&gt;=10,1,0))</x:f>
      </x:c>
      <x:c r="AI35" t="str">
        <x:f>IF($A35="","",--($A35="MS"))</x:f>
      </x:c>
      <x:c r="AJ35" t="str">
        <x:f>IF($B35="","",--($B35="M"))</x:f>
      </x:c>
      <x:c r="AK35" t="str">
        <x:f>IF($D35="","",--($D35="U"))</x:f>
      </x:c>
      <x:c r="AL35" t="str">
        <x:f>IF($U35="","",--($U35="yes"))</x:f>
      </x:c>
      <x:c r="AM35" t="str">
        <x:f>IF($V35="","",--($V35="yes"))</x:f>
      </x:c>
      <x:c r="AN35" t="str">
        <x:f>IF($AH35="","",Coefficients!$B$2+Coefficients!$B$3*$AE35+Coefficients!$B$4*$AF35+Coefficients!$B$5*$N35+Coefficients!$B$6*$O35+Coefficients!$B$7*$AD35+Coefficients!$B$8*$C35+Coefficients!$B$9*$AI35+Coefficients!$B$10*$AJ35+Coefficients!$B$11*$AK35+Coefficients!$B$12*$AL35+Coefficients!$B$13*$AM35)</x:f>
      </x:c>
      <x:c r="AO35" s="52">
        <x:f>IF($AO35="","",1/(1+EXP(-$AO35)))</x:f>
      </x:c>
      <x:c r="AP35" s="52">
        <x:f>IF($AP35="","",--($AP35&gt;=Dashboard!$B$7))</x:f>
      </x:c>
      <x:c r="AQ35" t="str">
        <x:f>IF($AQ35="","",--($AQ35=$AH35))</x:f>
      </x:c>
    </x:row>
    <x:row r="36">
      <x:c r="AH36" t="str">
        <x:f>IF($AG36="","",IF($AG36&gt;=10,1,0))</x:f>
      </x:c>
      <x:c r="AI36" t="str">
        <x:f>IF($A36="","",--($A36="MS"))</x:f>
      </x:c>
      <x:c r="AJ36" t="str">
        <x:f>IF($B36="","",--($B36="M"))</x:f>
      </x:c>
      <x:c r="AK36" t="str">
        <x:f>IF($D36="","",--($D36="U"))</x:f>
      </x:c>
      <x:c r="AL36" t="str">
        <x:f>IF($U36="","",--($U36="yes"))</x:f>
      </x:c>
      <x:c r="AM36" t="str">
        <x:f>IF($V36="","",--($V36="yes"))</x:f>
      </x:c>
      <x:c r="AN36" t="str">
        <x:f>IF($AH36="","",Coefficients!$B$2+Coefficients!$B$3*$AE36+Coefficients!$B$4*$AF36+Coefficients!$B$5*$N36+Coefficients!$B$6*$O36+Coefficients!$B$7*$AD36+Coefficients!$B$8*$C36+Coefficients!$B$9*$AI36+Coefficients!$B$10*$AJ36+Coefficients!$B$11*$AK36+Coefficients!$B$12*$AL36+Coefficients!$B$13*$AM36)</x:f>
      </x:c>
      <x:c r="AO36" s="52">
        <x:f>IF($AO36="","",1/(1+EXP(-$AO36)))</x:f>
      </x:c>
      <x:c r="AP36" s="52">
        <x:f>IF($AP36="","",--($AP36&gt;=Dashboard!$B$7))</x:f>
      </x:c>
      <x:c r="AQ36" t="str">
        <x:f>IF($AQ36="","",--($AQ36=$AH36))</x:f>
      </x:c>
    </x:row>
    <x:row r="37">
      <x:c r="AH37" t="str">
        <x:f>IF($AG37="","",IF($AG37&gt;=10,1,0))</x:f>
      </x:c>
      <x:c r="AI37" t="str">
        <x:f>IF($A37="","",--($A37="MS"))</x:f>
      </x:c>
      <x:c r="AJ37" t="str">
        <x:f>IF($B37="","",--($B37="M"))</x:f>
      </x:c>
      <x:c r="AK37" t="str">
        <x:f>IF($D37="","",--($D37="U"))</x:f>
      </x:c>
      <x:c r="AL37" t="str">
        <x:f>IF($U37="","",--($U37="yes"))</x:f>
      </x:c>
      <x:c r="AM37" t="str">
        <x:f>IF($V37="","",--($V37="yes"))</x:f>
      </x:c>
      <x:c r="AN37" t="str">
        <x:f>IF($AH37="","",Coefficients!$B$2+Coefficients!$B$3*$AE37+Coefficients!$B$4*$AF37+Coefficients!$B$5*$N37+Coefficients!$B$6*$O37+Coefficients!$B$7*$AD37+Coefficients!$B$8*$C37+Coefficients!$B$9*$AI37+Coefficients!$B$10*$AJ37+Coefficients!$B$11*$AK37+Coefficients!$B$12*$AL37+Coefficients!$B$13*$AM37)</x:f>
      </x:c>
      <x:c r="AO37" s="52">
        <x:f>IF($AO37="","",1/(1+EXP(-$AO37)))</x:f>
      </x:c>
      <x:c r="AP37" s="52">
        <x:f>IF($AP37="","",--($AP37&gt;=Dashboard!$B$7))</x:f>
      </x:c>
      <x:c r="AQ37" t="str">
        <x:f>IF($AQ37="","",--($AQ37=$AH37))</x:f>
      </x:c>
    </x:row>
    <x:row r="38">
      <x:c r="AH38" t="str">
        <x:f>IF($AG38="","",IF($AG38&gt;=10,1,0))</x:f>
      </x:c>
      <x:c r="AI38" t="str">
        <x:f>IF($A38="","",--($A38="MS"))</x:f>
      </x:c>
      <x:c r="AJ38" t="str">
        <x:f>IF($B38="","",--($B38="M"))</x:f>
      </x:c>
      <x:c r="AK38" t="str">
        <x:f>IF($D38="","",--($D38="U"))</x:f>
      </x:c>
      <x:c r="AL38" t="str">
        <x:f>IF($U38="","",--($U38="yes"))</x:f>
      </x:c>
      <x:c r="AM38" t="str">
        <x:f>IF($V38="","",--($V38="yes"))</x:f>
      </x:c>
      <x:c r="AN38" t="str">
        <x:f>IF($AH38="","",Coefficients!$B$2+Coefficients!$B$3*$AE38+Coefficients!$B$4*$AF38+Coefficients!$B$5*$N38+Coefficients!$B$6*$O38+Coefficients!$B$7*$AD38+Coefficients!$B$8*$C38+Coefficients!$B$9*$AI38+Coefficients!$B$10*$AJ38+Coefficients!$B$11*$AK38+Coefficients!$B$12*$AL38+Coefficients!$B$13*$AM38)</x:f>
      </x:c>
      <x:c r="AO38" s="52">
        <x:f>IF($AO38="","",1/(1+EXP(-$AO38)))</x:f>
      </x:c>
      <x:c r="AP38" s="52">
        <x:f>IF($AP38="","",--($AP38&gt;=Dashboard!$B$7))</x:f>
      </x:c>
      <x:c r="AQ38" t="str">
        <x:f>IF($AQ38="","",--($AQ38=$AH38))</x:f>
      </x:c>
    </x:row>
    <x:row r="39">
      <x:c r="AH39" t="str">
        <x:f>IF($AG39="","",IF($AG39&gt;=10,1,0))</x:f>
      </x:c>
      <x:c r="AI39" t="str">
        <x:f>IF($A39="","",--($A39="MS"))</x:f>
      </x:c>
      <x:c r="AJ39" t="str">
        <x:f>IF($B39="","",--($B39="M"))</x:f>
      </x:c>
      <x:c r="AK39" t="str">
        <x:f>IF($D39="","",--($D39="U"))</x:f>
      </x:c>
      <x:c r="AL39" t="str">
        <x:f>IF($U39="","",--($U39="yes"))</x:f>
      </x:c>
      <x:c r="AM39" t="str">
        <x:f>IF($V39="","",--($V39="yes"))</x:f>
      </x:c>
      <x:c r="AN39" t="str">
        <x:f>IF($AH39="","",Coefficients!$B$2+Coefficients!$B$3*$AE39+Coefficients!$B$4*$AF39+Coefficients!$B$5*$N39+Coefficients!$B$6*$O39+Coefficients!$B$7*$AD39+Coefficients!$B$8*$C39+Coefficients!$B$9*$AI39+Coefficients!$B$10*$AJ39+Coefficients!$B$11*$AK39+Coefficients!$B$12*$AL39+Coefficients!$B$13*$AM39)</x:f>
      </x:c>
      <x:c r="AO39" s="52">
        <x:f>IF($AO39="","",1/(1+EXP(-$AO39)))</x:f>
      </x:c>
      <x:c r="AP39" s="52">
        <x:f>IF($AP39="","",--($AP39&gt;=Dashboard!$B$7))</x:f>
      </x:c>
      <x:c r="AQ39" t="str">
        <x:f>IF($AQ39="","",--($AQ39=$AH39))</x:f>
      </x:c>
    </x:row>
    <x:row r="40">
      <x:c r="AH40" t="str">
        <x:f>IF($AG40="","",IF($AG40&gt;=10,1,0))</x:f>
      </x:c>
      <x:c r="AI40" t="str">
        <x:f>IF($A40="","",--($A40="MS"))</x:f>
      </x:c>
      <x:c r="AJ40" t="str">
        <x:f>IF($B40="","",--($B40="M"))</x:f>
      </x:c>
      <x:c r="AK40" t="str">
        <x:f>IF($D40="","",--($D40="U"))</x:f>
      </x:c>
      <x:c r="AL40" t="str">
        <x:f>IF($U40="","",--($U40="yes"))</x:f>
      </x:c>
      <x:c r="AM40" t="str">
        <x:f>IF($V40="","",--($V40="yes"))</x:f>
      </x:c>
      <x:c r="AN40" t="str">
        <x:f>IF($AH40="","",Coefficients!$B$2+Coefficients!$B$3*$AE40+Coefficients!$B$4*$AF40+Coefficients!$B$5*$N40+Coefficients!$B$6*$O40+Coefficients!$B$7*$AD40+Coefficients!$B$8*$C40+Coefficients!$B$9*$AI40+Coefficients!$B$10*$AJ40+Coefficients!$B$11*$AK40+Coefficients!$B$12*$AL40+Coefficients!$B$13*$AM40)</x:f>
      </x:c>
      <x:c r="AO40" s="52">
        <x:f>IF($AO40="","",1/(1+EXP(-$AO40)))</x:f>
      </x:c>
      <x:c r="AP40" s="52">
        <x:f>IF($AP40="","",--($AP40&gt;=Dashboard!$B$7))</x:f>
      </x:c>
      <x:c r="AQ40" t="str">
        <x:f>IF($AQ40="","",--($AQ40=$AH40))</x:f>
      </x:c>
    </x:row>
    <x:row r="41">
      <x:c r="AH41" t="str">
        <x:f>IF($AG41="","",IF($AG41&gt;=10,1,0))</x:f>
      </x:c>
      <x:c r="AI41" t="str">
        <x:f>IF($A41="","",--($A41="MS"))</x:f>
      </x:c>
      <x:c r="AJ41" t="str">
        <x:f>IF($B41="","",--($B41="M"))</x:f>
      </x:c>
      <x:c r="AK41" t="str">
        <x:f>IF($D41="","",--($D41="U"))</x:f>
      </x:c>
      <x:c r="AL41" t="str">
        <x:f>IF($U41="","",--($U41="yes"))</x:f>
      </x:c>
      <x:c r="AM41" t="str">
        <x:f>IF($V41="","",--($V41="yes"))</x:f>
      </x:c>
      <x:c r="AN41" t="str">
        <x:f>IF($AH41="","",Coefficients!$B$2+Coefficients!$B$3*$AE41+Coefficients!$B$4*$AF41+Coefficients!$B$5*$N41+Coefficients!$B$6*$O41+Coefficients!$B$7*$AD41+Coefficients!$B$8*$C41+Coefficients!$B$9*$AI41+Coefficients!$B$10*$AJ41+Coefficients!$B$11*$AK41+Coefficients!$B$12*$AL41+Coefficients!$B$13*$AM41)</x:f>
      </x:c>
      <x:c r="AO41" s="52">
        <x:f>IF($AO41="","",1/(1+EXP(-$AO41)))</x:f>
      </x:c>
      <x:c r="AP41" s="52">
        <x:f>IF($AP41="","",--($AP41&gt;=Dashboard!$B$7))</x:f>
      </x:c>
      <x:c r="AQ41" t="str">
        <x:f>IF($AQ41="","",--($AQ41=$AH41))</x:f>
      </x:c>
    </x:row>
    <x:row r="42">
      <x:c r="AH42" t="str">
        <x:f>IF($AG42="","",IF($AG42&gt;=10,1,0))</x:f>
      </x:c>
      <x:c r="AI42" t="str">
        <x:f>IF($A42="","",--($A42="MS"))</x:f>
      </x:c>
      <x:c r="AJ42" t="str">
        <x:f>IF($B42="","",--($B42="M"))</x:f>
      </x:c>
      <x:c r="AK42" t="str">
        <x:f>IF($D42="","",--($D42="U"))</x:f>
      </x:c>
      <x:c r="AL42" t="str">
        <x:f>IF($U42="","",--($U42="yes"))</x:f>
      </x:c>
      <x:c r="AM42" t="str">
        <x:f>IF($V42="","",--($V42="yes"))</x:f>
      </x:c>
      <x:c r="AN42" t="str">
        <x:f>IF($AH42="","",Coefficients!$B$2+Coefficients!$B$3*$AE42+Coefficients!$B$4*$AF42+Coefficients!$B$5*$N42+Coefficients!$B$6*$O42+Coefficients!$B$7*$AD42+Coefficients!$B$8*$C42+Coefficients!$B$9*$AI42+Coefficients!$B$10*$AJ42+Coefficients!$B$11*$AK42+Coefficients!$B$12*$AL42+Coefficients!$B$13*$AM42)</x:f>
      </x:c>
      <x:c r="AO42" s="52">
        <x:f>IF($AO42="","",1/(1+EXP(-$AO42)))</x:f>
      </x:c>
      <x:c r="AP42" s="52">
        <x:f>IF($AP42="","",--($AP42&gt;=Dashboard!$B$7))</x:f>
      </x:c>
      <x:c r="AQ42" t="str">
        <x:f>IF($AQ42="","",--($AQ42=$AH42))</x:f>
      </x:c>
    </x:row>
    <x:row r="43">
      <x:c r="AH43" t="str">
        <x:f>IF($AG43="","",IF($AG43&gt;=10,1,0))</x:f>
      </x:c>
      <x:c r="AI43" t="str">
        <x:f>IF($A43="","",--($A43="MS"))</x:f>
      </x:c>
      <x:c r="AJ43" t="str">
        <x:f>IF($B43="","",--($B43="M"))</x:f>
      </x:c>
      <x:c r="AK43" t="str">
        <x:f>IF($D43="","",--($D43="U"))</x:f>
      </x:c>
      <x:c r="AL43" t="str">
        <x:f>IF($U43="","",--($U43="yes"))</x:f>
      </x:c>
      <x:c r="AM43" t="str">
        <x:f>IF($V43="","",--($V43="yes"))</x:f>
      </x:c>
      <x:c r="AN43" t="str">
        <x:f>IF($AH43="","",Coefficients!$B$2+Coefficients!$B$3*$AE43+Coefficients!$B$4*$AF43+Coefficients!$B$5*$N43+Coefficients!$B$6*$O43+Coefficients!$B$7*$AD43+Coefficients!$B$8*$C43+Coefficients!$B$9*$AI43+Coefficients!$B$10*$AJ43+Coefficients!$B$11*$AK43+Coefficients!$B$12*$AL43+Coefficients!$B$13*$AM43)</x:f>
      </x:c>
      <x:c r="AO43" s="52">
        <x:f>IF($AO43="","",1/(1+EXP(-$AO43)))</x:f>
      </x:c>
      <x:c r="AP43" s="52">
        <x:f>IF($AP43="","",--($AP43&gt;=Dashboard!$B$7))</x:f>
      </x:c>
      <x:c r="AQ43" t="str">
        <x:f>IF($AQ43="","",--($AQ43=$AH43))</x:f>
      </x:c>
    </x:row>
    <x:row r="44">
      <x:c r="AH44" t="str">
        <x:f>IF($AG44="","",IF($AG44&gt;=10,1,0))</x:f>
      </x:c>
      <x:c r="AI44" t="str">
        <x:f>IF($A44="","",--($A44="MS"))</x:f>
      </x:c>
      <x:c r="AJ44" t="str">
        <x:f>IF($B44="","",--($B44="M"))</x:f>
      </x:c>
      <x:c r="AK44" t="str">
        <x:f>IF($D44="","",--($D44="U"))</x:f>
      </x:c>
      <x:c r="AL44" t="str">
        <x:f>IF($U44="","",--($U44="yes"))</x:f>
      </x:c>
      <x:c r="AM44" t="str">
        <x:f>IF($V44="","",--($V44="yes"))</x:f>
      </x:c>
      <x:c r="AN44" t="str">
        <x:f>IF($AH44="","",Coefficients!$B$2+Coefficients!$B$3*$AE44+Coefficients!$B$4*$AF44+Coefficients!$B$5*$N44+Coefficients!$B$6*$O44+Coefficients!$B$7*$AD44+Coefficients!$B$8*$C44+Coefficients!$B$9*$AI44+Coefficients!$B$10*$AJ44+Coefficients!$B$11*$AK44+Coefficients!$B$12*$AL44+Coefficients!$B$13*$AM44)</x:f>
      </x:c>
      <x:c r="AO44" s="52">
        <x:f>IF($AO44="","",1/(1+EXP(-$AO44)))</x:f>
      </x:c>
      <x:c r="AP44" s="52">
        <x:f>IF($AP44="","",--($AP44&gt;=Dashboard!$B$7))</x:f>
      </x:c>
      <x:c r="AQ44" t="str">
        <x:f>IF($AQ44="","",--($AQ44=$AH44))</x:f>
      </x:c>
    </x:row>
    <x:row r="45">
      <x:c r="AH45" t="str">
        <x:f>IF($AG45="","",IF($AG45&gt;=10,1,0))</x:f>
      </x:c>
      <x:c r="AI45" t="str">
        <x:f>IF($A45="","",--($A45="MS"))</x:f>
      </x:c>
      <x:c r="AJ45" t="str">
        <x:f>IF($B45="","",--($B45="M"))</x:f>
      </x:c>
      <x:c r="AK45" t="str">
        <x:f>IF($D45="","",--($D45="U"))</x:f>
      </x:c>
      <x:c r="AL45" t="str">
        <x:f>IF($U45="","",--($U45="yes"))</x:f>
      </x:c>
      <x:c r="AM45" t="str">
        <x:f>IF($V45="","",--($V45="yes"))</x:f>
      </x:c>
      <x:c r="AN45" t="str">
        <x:f>IF($AH45="","",Coefficients!$B$2+Coefficients!$B$3*$AE45+Coefficients!$B$4*$AF45+Coefficients!$B$5*$N45+Coefficients!$B$6*$O45+Coefficients!$B$7*$AD45+Coefficients!$B$8*$C45+Coefficients!$B$9*$AI45+Coefficients!$B$10*$AJ45+Coefficients!$B$11*$AK45+Coefficients!$B$12*$AL45+Coefficients!$B$13*$AM45)</x:f>
      </x:c>
      <x:c r="AO45" s="52">
        <x:f>IF($AO45="","",1/(1+EXP(-$AO45)))</x:f>
      </x:c>
      <x:c r="AP45" s="52">
        <x:f>IF($AP45="","",--($AP45&gt;=Dashboard!$B$7))</x:f>
      </x:c>
      <x:c r="AQ45" t="str">
        <x:f>IF($AQ45="","",--($AQ45=$AH45))</x:f>
      </x:c>
    </x:row>
    <x:row r="46">
      <x:c r="AH46" t="str">
        <x:f>IF($AG46="","",IF($AG46&gt;=10,1,0))</x:f>
      </x:c>
      <x:c r="AI46" t="str">
        <x:f>IF($A46="","",--($A46="MS"))</x:f>
      </x:c>
      <x:c r="AJ46" t="str">
        <x:f>IF($B46="","",--($B46="M"))</x:f>
      </x:c>
      <x:c r="AK46" t="str">
        <x:f>IF($D46="","",--($D46="U"))</x:f>
      </x:c>
      <x:c r="AL46" t="str">
        <x:f>IF($U46="","",--($U46="yes"))</x:f>
      </x:c>
      <x:c r="AM46" t="str">
        <x:f>IF($V46="","",--($V46="yes"))</x:f>
      </x:c>
      <x:c r="AN46" t="str">
        <x:f>IF($AH46="","",Coefficients!$B$2+Coefficients!$B$3*$AE46+Coefficients!$B$4*$AF46+Coefficients!$B$5*$N46+Coefficients!$B$6*$O46+Coefficients!$B$7*$AD46+Coefficients!$B$8*$C46+Coefficients!$B$9*$AI46+Coefficients!$B$10*$AJ46+Coefficients!$B$11*$AK46+Coefficients!$B$12*$AL46+Coefficients!$B$13*$AM46)</x:f>
      </x:c>
      <x:c r="AO46" s="52">
        <x:f>IF($AO46="","",1/(1+EXP(-$AO46)))</x:f>
      </x:c>
      <x:c r="AP46" s="52">
        <x:f>IF($AP46="","",--($AP46&gt;=Dashboard!$B$7))</x:f>
      </x:c>
      <x:c r="AQ46" t="str">
        <x:f>IF($AQ46="","",--($AQ46=$AH46))</x:f>
      </x:c>
    </x:row>
    <x:row r="47">
      <x:c r="AH47" t="str">
        <x:f>IF($AG47="","",IF($AG47&gt;=10,1,0))</x:f>
      </x:c>
      <x:c r="AI47" t="str">
        <x:f>IF($A47="","",--($A47="MS"))</x:f>
      </x:c>
      <x:c r="AJ47" t="str">
        <x:f>IF($B47="","",--($B47="M"))</x:f>
      </x:c>
      <x:c r="AK47" t="str">
        <x:f>IF($D47="","",--($D47="U"))</x:f>
      </x:c>
      <x:c r="AL47" t="str">
        <x:f>IF($U47="","",--($U47="yes"))</x:f>
      </x:c>
      <x:c r="AM47" t="str">
        <x:f>IF($V47="","",--($V47="yes"))</x:f>
      </x:c>
      <x:c r="AN47" t="str">
        <x:f>IF($AH47="","",Coefficients!$B$2+Coefficients!$B$3*$AE47+Coefficients!$B$4*$AF47+Coefficients!$B$5*$N47+Coefficients!$B$6*$O47+Coefficients!$B$7*$AD47+Coefficients!$B$8*$C47+Coefficients!$B$9*$AI47+Coefficients!$B$10*$AJ47+Coefficients!$B$11*$AK47+Coefficients!$B$12*$AL47+Coefficients!$B$13*$AM47)</x:f>
      </x:c>
      <x:c r="AO47" s="52">
        <x:f>IF($AO47="","",1/(1+EXP(-$AO47)))</x:f>
      </x:c>
      <x:c r="AP47" s="52">
        <x:f>IF($AP47="","",--($AP47&gt;=Dashboard!$B$7))</x:f>
      </x:c>
      <x:c r="AQ47" t="str">
        <x:f>IF($AQ47="","",--($AQ47=$AH47))</x:f>
      </x:c>
    </x:row>
    <x:row r="48">
      <x:c r="AH48" t="str">
        <x:f>IF($AG48="","",IF($AG48&gt;=10,1,0))</x:f>
      </x:c>
      <x:c r="AI48" t="str">
        <x:f>IF($A48="","",--($A48="MS"))</x:f>
      </x:c>
      <x:c r="AJ48" t="str">
        <x:f>IF($B48="","",--($B48="M"))</x:f>
      </x:c>
      <x:c r="AK48" t="str">
        <x:f>IF($D48="","",--($D48="U"))</x:f>
      </x:c>
      <x:c r="AL48" t="str">
        <x:f>IF($U48="","",--($U48="yes"))</x:f>
      </x:c>
      <x:c r="AM48" t="str">
        <x:f>IF($V48="","",--($V48="yes"))</x:f>
      </x:c>
      <x:c r="AN48" t="str">
        <x:f>IF($AH48="","",Coefficients!$B$2+Coefficients!$B$3*$AE48+Coefficients!$B$4*$AF48+Coefficients!$B$5*$N48+Coefficients!$B$6*$O48+Coefficients!$B$7*$AD48+Coefficients!$B$8*$C48+Coefficients!$B$9*$AI48+Coefficients!$B$10*$AJ48+Coefficients!$B$11*$AK48+Coefficients!$B$12*$AL48+Coefficients!$B$13*$AM48)</x:f>
      </x:c>
      <x:c r="AO48" s="52">
        <x:f>IF($AO48="","",1/(1+EXP(-$AO48)))</x:f>
      </x:c>
      <x:c r="AP48" s="52">
        <x:f>IF($AP48="","",--($AP48&gt;=Dashboard!$B$7))</x:f>
      </x:c>
      <x:c r="AQ48" t="str">
        <x:f>IF($AQ48="","",--($AQ48=$AH48))</x:f>
      </x:c>
    </x:row>
    <x:row r="49">
      <x:c r="AH49" t="str">
        <x:f>IF($AG49="","",IF($AG49&gt;=10,1,0))</x:f>
      </x:c>
      <x:c r="AI49" t="str">
        <x:f>IF($A49="","",--($A49="MS"))</x:f>
      </x:c>
      <x:c r="AJ49" t="str">
        <x:f>IF($B49="","",--($B49="M"))</x:f>
      </x:c>
      <x:c r="AK49" t="str">
        <x:f>IF($D49="","",--($D49="U"))</x:f>
      </x:c>
      <x:c r="AL49" t="str">
        <x:f>IF($U49="","",--($U49="yes"))</x:f>
      </x:c>
      <x:c r="AM49" t="str">
        <x:f>IF($V49="","",--($V49="yes"))</x:f>
      </x:c>
      <x:c r="AN49" t="str">
        <x:f>IF($AH49="","",Coefficients!$B$2+Coefficients!$B$3*$AE49+Coefficients!$B$4*$AF49+Coefficients!$B$5*$N49+Coefficients!$B$6*$O49+Coefficients!$B$7*$AD49+Coefficients!$B$8*$C49+Coefficients!$B$9*$AI49+Coefficients!$B$10*$AJ49+Coefficients!$B$11*$AK49+Coefficients!$B$12*$AL49+Coefficients!$B$13*$AM49)</x:f>
      </x:c>
      <x:c r="AO49" s="52">
        <x:f>IF($AO49="","",1/(1+EXP(-$AO49)))</x:f>
      </x:c>
      <x:c r="AP49" s="52">
        <x:f>IF($AP49="","",--($AP49&gt;=Dashboard!$B$7))</x:f>
      </x:c>
      <x:c r="AQ49" t="str">
        <x:f>IF($AQ49="","",--($AQ49=$AH49))</x:f>
      </x:c>
    </x:row>
    <x:row r="50">
      <x:c r="AH50" t="str">
        <x:f>IF($AG50="","",IF($AG50&gt;=10,1,0))</x:f>
      </x:c>
      <x:c r="AI50" t="str">
        <x:f>IF($A50="","",--($A50="MS"))</x:f>
      </x:c>
      <x:c r="AJ50" t="str">
        <x:f>IF($B50="","",--($B50="M"))</x:f>
      </x:c>
      <x:c r="AK50" t="str">
        <x:f>IF($D50="","",--($D50="U"))</x:f>
      </x:c>
      <x:c r="AL50" t="str">
        <x:f>IF($U50="","",--($U50="yes"))</x:f>
      </x:c>
      <x:c r="AM50" t="str">
        <x:f>IF($V50="","",--($V50="yes"))</x:f>
      </x:c>
      <x:c r="AN50" t="str">
        <x:f>IF($AH50="","",Coefficients!$B$2+Coefficients!$B$3*$AE50+Coefficients!$B$4*$AF50+Coefficients!$B$5*$N50+Coefficients!$B$6*$O50+Coefficients!$B$7*$AD50+Coefficients!$B$8*$C50+Coefficients!$B$9*$AI50+Coefficients!$B$10*$AJ50+Coefficients!$B$11*$AK50+Coefficients!$B$12*$AL50+Coefficients!$B$13*$AM50)</x:f>
      </x:c>
      <x:c r="AO50" s="52">
        <x:f>IF($AO50="","",1/(1+EXP(-$AO50)))</x:f>
      </x:c>
      <x:c r="AP50" s="52">
        <x:f>IF($AP50="","",--($AP50&gt;=Dashboard!$B$7))</x:f>
      </x:c>
      <x:c r="AQ50" t="str">
        <x:f>IF($AQ50="","",--($AQ50=$AH50))</x:f>
      </x:c>
    </x:row>
    <x:row r="51">
      <x:c r="AH51" t="str">
        <x:f>IF($AG51="","",IF($AG51&gt;=10,1,0))</x:f>
      </x:c>
      <x:c r="AI51" t="str">
        <x:f>IF($A51="","",--($A51="MS"))</x:f>
      </x:c>
      <x:c r="AJ51" t="str">
        <x:f>IF($B51="","",--($B51="M"))</x:f>
      </x:c>
      <x:c r="AK51" t="str">
        <x:f>IF($D51="","",--($D51="U"))</x:f>
      </x:c>
      <x:c r="AL51" t="str">
        <x:f>IF($U51="","",--($U51="yes"))</x:f>
      </x:c>
      <x:c r="AM51" t="str">
        <x:f>IF($V51="","",--($V51="yes"))</x:f>
      </x:c>
      <x:c r="AN51" t="str">
        <x:f>IF($AH51="","",Coefficients!$B$2+Coefficients!$B$3*$AE51+Coefficients!$B$4*$AF51+Coefficients!$B$5*$N51+Coefficients!$B$6*$O51+Coefficients!$B$7*$AD51+Coefficients!$B$8*$C51+Coefficients!$B$9*$AI51+Coefficients!$B$10*$AJ51+Coefficients!$B$11*$AK51+Coefficients!$B$12*$AL51+Coefficients!$B$13*$AM51)</x:f>
      </x:c>
      <x:c r="AO51" s="52">
        <x:f>IF($AO51="","",1/(1+EXP(-$AO51)))</x:f>
      </x:c>
      <x:c r="AP51" s="52">
        <x:f>IF($AP51="","",--($AP51&gt;=Dashboard!$B$7))</x:f>
      </x:c>
      <x:c r="AQ51" t="str">
        <x:f>IF($AQ51="","",--($AQ51=$AH51))</x:f>
      </x:c>
    </x:row>
    <x:row r="52">
      <x:c r="AH52" t="str">
        <x:f>IF($AG52="","",IF($AG52&gt;=10,1,0))</x:f>
      </x:c>
      <x:c r="AI52" t="str">
        <x:f>IF($A52="","",--($A52="MS"))</x:f>
      </x:c>
      <x:c r="AJ52" t="str">
        <x:f>IF($B52="","",--($B52="M"))</x:f>
      </x:c>
      <x:c r="AK52" t="str">
        <x:f>IF($D52="","",--($D52="U"))</x:f>
      </x:c>
      <x:c r="AL52" t="str">
        <x:f>IF($U52="","",--($U52="yes"))</x:f>
      </x:c>
      <x:c r="AM52" t="str">
        <x:f>IF($V52="","",--($V52="yes"))</x:f>
      </x:c>
      <x:c r="AN52" t="str">
        <x:f>IF($AH52="","",Coefficients!$B$2+Coefficients!$B$3*$AE52+Coefficients!$B$4*$AF52+Coefficients!$B$5*$N52+Coefficients!$B$6*$O52+Coefficients!$B$7*$AD52+Coefficients!$B$8*$C52+Coefficients!$B$9*$AI52+Coefficients!$B$10*$AJ52+Coefficients!$B$11*$AK52+Coefficients!$B$12*$AL52+Coefficients!$B$13*$AM52)</x:f>
      </x:c>
      <x:c r="AO52" s="52">
        <x:f>IF($AO52="","",1/(1+EXP(-$AO52)))</x:f>
      </x:c>
      <x:c r="AP52" s="52">
        <x:f>IF($AP52="","",--($AP52&gt;=Dashboard!$B$7))</x:f>
      </x:c>
      <x:c r="AQ52" t="str">
        <x:f>IF($AQ52="","",--($AQ52=$AH52))</x:f>
      </x:c>
    </x:row>
    <x:row r="53">
      <x:c r="AH53" t="str">
        <x:f>IF($AG53="","",IF($AG53&gt;=10,1,0))</x:f>
      </x:c>
      <x:c r="AI53" t="str">
        <x:f>IF($A53="","",--($A53="MS"))</x:f>
      </x:c>
      <x:c r="AJ53" t="str">
        <x:f>IF($B53="","",--($B53="M"))</x:f>
      </x:c>
      <x:c r="AK53" t="str">
        <x:f>IF($D53="","",--($D53="U"))</x:f>
      </x:c>
      <x:c r="AL53" t="str">
        <x:f>IF($U53="","",--($U53="yes"))</x:f>
      </x:c>
      <x:c r="AM53" t="str">
        <x:f>IF($V53="","",--($V53="yes"))</x:f>
      </x:c>
      <x:c r="AN53" t="str">
        <x:f>IF($AH53="","",Coefficients!$B$2+Coefficients!$B$3*$AE53+Coefficients!$B$4*$AF53+Coefficients!$B$5*$N53+Coefficients!$B$6*$O53+Coefficients!$B$7*$AD53+Coefficients!$B$8*$C53+Coefficients!$B$9*$AI53+Coefficients!$B$10*$AJ53+Coefficients!$B$11*$AK53+Coefficients!$B$12*$AL53+Coefficients!$B$13*$AM53)</x:f>
      </x:c>
      <x:c r="AO53" s="52">
        <x:f>IF($AO53="","",1/(1+EXP(-$AO53)))</x:f>
      </x:c>
      <x:c r="AP53" s="52">
        <x:f>IF($AP53="","",--($AP53&gt;=Dashboard!$B$7))</x:f>
      </x:c>
      <x:c r="AQ53" t="str">
        <x:f>IF($AQ53="","",--($AQ53=$AH53))</x:f>
      </x:c>
    </x:row>
    <x:row r="54">
      <x:c r="AH54" t="str">
        <x:f>IF($AG54="","",IF($AG54&gt;=10,1,0))</x:f>
      </x:c>
      <x:c r="AI54" t="str">
        <x:f>IF($A54="","",--($A54="MS"))</x:f>
      </x:c>
      <x:c r="AJ54" t="str">
        <x:f>IF($B54="","",--($B54="M"))</x:f>
      </x:c>
      <x:c r="AK54" t="str">
        <x:f>IF($D54="","",--($D54="U"))</x:f>
      </x:c>
      <x:c r="AL54" t="str">
        <x:f>IF($U54="","",--($U54="yes"))</x:f>
      </x:c>
      <x:c r="AM54" t="str">
        <x:f>IF($V54="","",--($V54="yes"))</x:f>
      </x:c>
      <x:c r="AN54" t="str">
        <x:f>IF($AH54="","",Coefficients!$B$2+Coefficients!$B$3*$AE54+Coefficients!$B$4*$AF54+Coefficients!$B$5*$N54+Coefficients!$B$6*$O54+Coefficients!$B$7*$AD54+Coefficients!$B$8*$C54+Coefficients!$B$9*$AI54+Coefficients!$B$10*$AJ54+Coefficients!$B$11*$AK54+Coefficients!$B$12*$AL54+Coefficients!$B$13*$AM54)</x:f>
      </x:c>
      <x:c r="AO54" s="52">
        <x:f>IF($AO54="","",1/(1+EXP(-$AO54)))</x:f>
      </x:c>
      <x:c r="AP54" s="52">
        <x:f>IF($AP54="","",--($AP54&gt;=Dashboard!$B$7))</x:f>
      </x:c>
      <x:c r="AQ54" t="str">
        <x:f>IF($AQ54="","",--($AQ54=$AH54))</x:f>
      </x:c>
    </x:row>
    <x:row r="55">
      <x:c r="AH55" t="str">
        <x:f>IF($AG55="","",IF($AG55&gt;=10,1,0))</x:f>
      </x:c>
      <x:c r="AI55" t="str">
        <x:f>IF($A55="","",--($A55="MS"))</x:f>
      </x:c>
      <x:c r="AJ55" t="str">
        <x:f>IF($B55="","",--($B55="M"))</x:f>
      </x:c>
      <x:c r="AK55" t="str">
        <x:f>IF($D55="","",--($D55="U"))</x:f>
      </x:c>
      <x:c r="AL55" t="str">
        <x:f>IF($U55="","",--($U55="yes"))</x:f>
      </x:c>
      <x:c r="AM55" t="str">
        <x:f>IF($V55="","",--($V55="yes"))</x:f>
      </x:c>
      <x:c r="AN55" t="str">
        <x:f>IF($AH55="","",Coefficients!$B$2+Coefficients!$B$3*$AE55+Coefficients!$B$4*$AF55+Coefficients!$B$5*$N55+Coefficients!$B$6*$O55+Coefficients!$B$7*$AD55+Coefficients!$B$8*$C55+Coefficients!$B$9*$AI55+Coefficients!$B$10*$AJ55+Coefficients!$B$11*$AK55+Coefficients!$B$12*$AL55+Coefficients!$B$13*$AM55)</x:f>
      </x:c>
      <x:c r="AO55" s="52">
        <x:f>IF($AO55="","",1/(1+EXP(-$AO55)))</x:f>
      </x:c>
      <x:c r="AP55" s="52">
        <x:f>IF($AP55="","",--($AP55&gt;=Dashboard!$B$7))</x:f>
      </x:c>
      <x:c r="AQ55" t="str">
        <x:f>IF($AQ55="","",--($AQ55=$AH55))</x:f>
      </x:c>
    </x:row>
    <x:row r="56">
      <x:c r="AH56" t="str">
        <x:f>IF($AG56="","",IF($AG56&gt;=10,1,0))</x:f>
      </x:c>
      <x:c r="AI56" t="str">
        <x:f>IF($A56="","",--($A56="MS"))</x:f>
      </x:c>
      <x:c r="AJ56" t="str">
        <x:f>IF($B56="","",--($B56="M"))</x:f>
      </x:c>
      <x:c r="AK56" t="str">
        <x:f>IF($D56="","",--($D56="U"))</x:f>
      </x:c>
      <x:c r="AL56" t="str">
        <x:f>IF($U56="","",--($U56="yes"))</x:f>
      </x:c>
      <x:c r="AM56" t="str">
        <x:f>IF($V56="","",--($V56="yes"))</x:f>
      </x:c>
      <x:c r="AN56" t="str">
        <x:f>IF($AH56="","",Coefficients!$B$2+Coefficients!$B$3*$AE56+Coefficients!$B$4*$AF56+Coefficients!$B$5*$N56+Coefficients!$B$6*$O56+Coefficients!$B$7*$AD56+Coefficients!$B$8*$C56+Coefficients!$B$9*$AI56+Coefficients!$B$10*$AJ56+Coefficients!$B$11*$AK56+Coefficients!$B$12*$AL56+Coefficients!$B$13*$AM56)</x:f>
      </x:c>
      <x:c r="AO56" s="52">
        <x:f>IF($AO56="","",1/(1+EXP(-$AO56)))</x:f>
      </x:c>
      <x:c r="AP56" s="52">
        <x:f>IF($AP56="","",--($AP56&gt;=Dashboard!$B$7))</x:f>
      </x:c>
      <x:c r="AQ56" t="str">
        <x:f>IF($AQ56="","",--($AQ56=$AH56))</x:f>
      </x:c>
    </x:row>
    <x:row r="57">
      <x:c r="AH57" t="str">
        <x:f>IF($AG57="","",IF($AG57&gt;=10,1,0))</x:f>
      </x:c>
      <x:c r="AI57" t="str">
        <x:f>IF($A57="","",--($A57="MS"))</x:f>
      </x:c>
      <x:c r="AJ57" t="str">
        <x:f>IF($B57="","",--($B57="M"))</x:f>
      </x:c>
      <x:c r="AK57" t="str">
        <x:f>IF($D57="","",--($D57="U"))</x:f>
      </x:c>
      <x:c r="AL57" t="str">
        <x:f>IF($U57="","",--($U57="yes"))</x:f>
      </x:c>
      <x:c r="AM57" t="str">
        <x:f>IF($V57="","",--($V57="yes"))</x:f>
      </x:c>
      <x:c r="AN57" t="str">
        <x:f>IF($AH57="","",Coefficients!$B$2+Coefficients!$B$3*$AE57+Coefficients!$B$4*$AF57+Coefficients!$B$5*$N57+Coefficients!$B$6*$O57+Coefficients!$B$7*$AD57+Coefficients!$B$8*$C57+Coefficients!$B$9*$AI57+Coefficients!$B$10*$AJ57+Coefficients!$B$11*$AK57+Coefficients!$B$12*$AL57+Coefficients!$B$13*$AM57)</x:f>
      </x:c>
      <x:c r="AO57" s="52">
        <x:f>IF($AO57="","",1/(1+EXP(-$AO57)))</x:f>
      </x:c>
      <x:c r="AP57" s="52">
        <x:f>IF($AP57="","",--($AP57&gt;=Dashboard!$B$7))</x:f>
      </x:c>
      <x:c r="AQ57" t="str">
        <x:f>IF($AQ57="","",--($AQ57=$AH57))</x:f>
      </x:c>
    </x:row>
    <x:row r="58">
      <x:c r="AH58" t="str">
        <x:f>IF($AG58="","",IF($AG58&gt;=10,1,0))</x:f>
      </x:c>
      <x:c r="AI58" t="str">
        <x:f>IF($A58="","",--($A58="MS"))</x:f>
      </x:c>
      <x:c r="AJ58" t="str">
        <x:f>IF($B58="","",--($B58="M"))</x:f>
      </x:c>
      <x:c r="AK58" t="str">
        <x:f>IF($D58="","",--($D58="U"))</x:f>
      </x:c>
      <x:c r="AL58" t="str">
        <x:f>IF($U58="","",--($U58="yes"))</x:f>
      </x:c>
      <x:c r="AM58" t="str">
        <x:f>IF($V58="","",--($V58="yes"))</x:f>
      </x:c>
      <x:c r="AN58" t="str">
        <x:f>IF($AH58="","",Coefficients!$B$2+Coefficients!$B$3*$AE58+Coefficients!$B$4*$AF58+Coefficients!$B$5*$N58+Coefficients!$B$6*$O58+Coefficients!$B$7*$AD58+Coefficients!$B$8*$C58+Coefficients!$B$9*$AI58+Coefficients!$B$10*$AJ58+Coefficients!$B$11*$AK58+Coefficients!$B$12*$AL58+Coefficients!$B$13*$AM58)</x:f>
      </x:c>
      <x:c r="AO58" s="52">
        <x:f>IF($AO58="","",1/(1+EXP(-$AO58)))</x:f>
      </x:c>
      <x:c r="AP58" s="52">
        <x:f>IF($AP58="","",--($AP58&gt;=Dashboard!$B$7))</x:f>
      </x:c>
      <x:c r="AQ58" t="str">
        <x:f>IF($AQ58="","",--($AQ58=$AH58))</x:f>
      </x:c>
    </x:row>
    <x:row r="59">
      <x:c r="AH59" t="str">
        <x:f>IF($AG59="","",IF($AG59&gt;=10,1,0))</x:f>
      </x:c>
      <x:c r="AI59" t="str">
        <x:f>IF($A59="","",--($A59="MS"))</x:f>
      </x:c>
      <x:c r="AJ59" t="str">
        <x:f>IF($B59="","",--($B59="M"))</x:f>
      </x:c>
      <x:c r="AK59" t="str">
        <x:f>IF($D59="","",--($D59="U"))</x:f>
      </x:c>
      <x:c r="AL59" t="str">
        <x:f>IF($U59="","",--($U59="yes"))</x:f>
      </x:c>
      <x:c r="AM59" t="str">
        <x:f>IF($V59="","",--($V59="yes"))</x:f>
      </x:c>
      <x:c r="AN59" t="str">
        <x:f>IF($AH59="","",Coefficients!$B$2+Coefficients!$B$3*$AE59+Coefficients!$B$4*$AF59+Coefficients!$B$5*$N59+Coefficients!$B$6*$O59+Coefficients!$B$7*$AD59+Coefficients!$B$8*$C59+Coefficients!$B$9*$AI59+Coefficients!$B$10*$AJ59+Coefficients!$B$11*$AK59+Coefficients!$B$12*$AL59+Coefficients!$B$13*$AM59)</x:f>
      </x:c>
      <x:c r="AO59" s="52">
        <x:f>IF($AO59="","",1/(1+EXP(-$AO59)))</x:f>
      </x:c>
      <x:c r="AP59" s="52">
        <x:f>IF($AP59="","",--($AP59&gt;=Dashboard!$B$7))</x:f>
      </x:c>
      <x:c r="AQ59" t="str">
        <x:f>IF($AQ59="","",--($AQ59=$AH59))</x:f>
      </x:c>
    </x:row>
    <x:row r="60">
      <x:c r="AH60" t="str">
        <x:f>IF($AG60="","",IF($AG60&gt;=10,1,0))</x:f>
      </x:c>
      <x:c r="AI60" t="str">
        <x:f>IF($A60="","",--($A60="MS"))</x:f>
      </x:c>
      <x:c r="AJ60" t="str">
        <x:f>IF($B60="","",--($B60="M"))</x:f>
      </x:c>
      <x:c r="AK60" t="str">
        <x:f>IF($D60="","",--($D60="U"))</x:f>
      </x:c>
      <x:c r="AL60" t="str">
        <x:f>IF($U60="","",--($U60="yes"))</x:f>
      </x:c>
      <x:c r="AM60" t="str">
        <x:f>IF($V60="","",--($V60="yes"))</x:f>
      </x:c>
      <x:c r="AN60" t="str">
        <x:f>IF($AH60="","",Coefficients!$B$2+Coefficients!$B$3*$AE60+Coefficients!$B$4*$AF60+Coefficients!$B$5*$N60+Coefficients!$B$6*$O60+Coefficients!$B$7*$AD60+Coefficients!$B$8*$C60+Coefficients!$B$9*$AI60+Coefficients!$B$10*$AJ60+Coefficients!$B$11*$AK60+Coefficients!$B$12*$AL60+Coefficients!$B$13*$AM60)</x:f>
      </x:c>
      <x:c r="AO60" s="52">
        <x:f>IF($AO60="","",1/(1+EXP(-$AO60)))</x:f>
      </x:c>
      <x:c r="AP60" s="52">
        <x:f>IF($AP60="","",--($AP60&gt;=Dashboard!$B$7))</x:f>
      </x:c>
      <x:c r="AQ60" t="str">
        <x:f>IF($AQ60="","",--($AQ60=$AH60))</x:f>
      </x:c>
    </x:row>
    <x:row r="61">
      <x:c r="AH61" t="str">
        <x:f>IF($AG61="","",IF($AG61&gt;=10,1,0))</x:f>
      </x:c>
      <x:c r="AI61" t="str">
        <x:f>IF($A61="","",--($A61="MS"))</x:f>
      </x:c>
      <x:c r="AJ61" t="str">
        <x:f>IF($B61="","",--($B61="M"))</x:f>
      </x:c>
      <x:c r="AK61" t="str">
        <x:f>IF($D61="","",--($D61="U"))</x:f>
      </x:c>
      <x:c r="AL61" t="str">
        <x:f>IF($U61="","",--($U61="yes"))</x:f>
      </x:c>
      <x:c r="AM61" t="str">
        <x:f>IF($V61="","",--($V61="yes"))</x:f>
      </x:c>
      <x:c r="AN61" t="str">
        <x:f>IF($AH61="","",Coefficients!$B$2+Coefficients!$B$3*$AE61+Coefficients!$B$4*$AF61+Coefficients!$B$5*$N61+Coefficients!$B$6*$O61+Coefficients!$B$7*$AD61+Coefficients!$B$8*$C61+Coefficients!$B$9*$AI61+Coefficients!$B$10*$AJ61+Coefficients!$B$11*$AK61+Coefficients!$B$12*$AL61+Coefficients!$B$13*$AM61)</x:f>
      </x:c>
      <x:c r="AO61" s="52">
        <x:f>IF($AO61="","",1/(1+EXP(-$AO61)))</x:f>
      </x:c>
      <x:c r="AP61" s="52">
        <x:f>IF($AP61="","",--($AP61&gt;=Dashboard!$B$7))</x:f>
      </x:c>
      <x:c r="AQ61" t="str">
        <x:f>IF($AQ61="","",--($AQ61=$AH61))</x:f>
      </x:c>
    </x:row>
    <x:row r="62">
      <x:c r="AH62" t="str">
        <x:f>IF($AG62="","",IF($AG62&gt;=10,1,0))</x:f>
      </x:c>
      <x:c r="AI62" t="str">
        <x:f>IF($A62="","",--($A62="MS"))</x:f>
      </x:c>
      <x:c r="AJ62" t="str">
        <x:f>IF($B62="","",--($B62="M"))</x:f>
      </x:c>
      <x:c r="AK62" t="str">
        <x:f>IF($D62="","",--($D62="U"))</x:f>
      </x:c>
      <x:c r="AL62" t="str">
        <x:f>IF($U62="","",--($U62="yes"))</x:f>
      </x:c>
      <x:c r="AM62" t="str">
        <x:f>IF($V62="","",--($V62="yes"))</x:f>
      </x:c>
      <x:c r="AN62" t="str">
        <x:f>IF($AH62="","",Coefficients!$B$2+Coefficients!$B$3*$AE62+Coefficients!$B$4*$AF62+Coefficients!$B$5*$N62+Coefficients!$B$6*$O62+Coefficients!$B$7*$AD62+Coefficients!$B$8*$C62+Coefficients!$B$9*$AI62+Coefficients!$B$10*$AJ62+Coefficients!$B$11*$AK62+Coefficients!$B$12*$AL62+Coefficients!$B$13*$AM62)</x:f>
      </x:c>
      <x:c r="AO62" s="52">
        <x:f>IF($AO62="","",1/(1+EXP(-$AO62)))</x:f>
      </x:c>
      <x:c r="AP62" s="52">
        <x:f>IF($AP62="","",--($AP62&gt;=Dashboard!$B$7))</x:f>
      </x:c>
      <x:c r="AQ62" t="str">
        <x:f>IF($AQ62="","",--($AQ62=$AH62))</x:f>
      </x:c>
    </x:row>
    <x:row r="63">
      <x:c r="AH63" t="str">
        <x:f>IF($AG63="","",IF($AG63&gt;=10,1,0))</x:f>
      </x:c>
      <x:c r="AI63" t="str">
        <x:f>IF($A63="","",--($A63="MS"))</x:f>
      </x:c>
      <x:c r="AJ63" t="str">
        <x:f>IF($B63="","",--($B63="M"))</x:f>
      </x:c>
      <x:c r="AK63" t="str">
        <x:f>IF($D63="","",--($D63="U"))</x:f>
      </x:c>
      <x:c r="AL63" t="str">
        <x:f>IF($U63="","",--($U63="yes"))</x:f>
      </x:c>
      <x:c r="AM63" t="str">
        <x:f>IF($V63="","",--($V63="yes"))</x:f>
      </x:c>
      <x:c r="AN63" t="str">
        <x:f>IF($AH63="","",Coefficients!$B$2+Coefficients!$B$3*$AE63+Coefficients!$B$4*$AF63+Coefficients!$B$5*$N63+Coefficients!$B$6*$O63+Coefficients!$B$7*$AD63+Coefficients!$B$8*$C63+Coefficients!$B$9*$AI63+Coefficients!$B$10*$AJ63+Coefficients!$B$11*$AK63+Coefficients!$B$12*$AL63+Coefficients!$B$13*$AM63)</x:f>
      </x:c>
      <x:c r="AO63" s="52">
        <x:f>IF($AO63="","",1/(1+EXP(-$AO63)))</x:f>
      </x:c>
      <x:c r="AP63" s="52">
        <x:f>IF($AP63="","",--($AP63&gt;=Dashboard!$B$7))</x:f>
      </x:c>
      <x:c r="AQ63" t="str">
        <x:f>IF($AQ63="","",--($AQ63=$AH63))</x:f>
      </x:c>
    </x:row>
    <x:row r="64">
      <x:c r="AH64" t="str">
        <x:f>IF($AG64="","",IF($AG64&gt;=10,1,0))</x:f>
      </x:c>
      <x:c r="AI64" t="str">
        <x:f>IF($A64="","",--($A64="MS"))</x:f>
      </x:c>
      <x:c r="AJ64" t="str">
        <x:f>IF($B64="","",--($B64="M"))</x:f>
      </x:c>
      <x:c r="AK64" t="str">
        <x:f>IF($D64="","",--($D64="U"))</x:f>
      </x:c>
      <x:c r="AL64" t="str">
        <x:f>IF($U64="","",--($U64="yes"))</x:f>
      </x:c>
      <x:c r="AM64" t="str">
        <x:f>IF($V64="","",--($V64="yes"))</x:f>
      </x:c>
      <x:c r="AN64" t="str">
        <x:f>IF($AH64="","",Coefficients!$B$2+Coefficients!$B$3*$AE64+Coefficients!$B$4*$AF64+Coefficients!$B$5*$N64+Coefficients!$B$6*$O64+Coefficients!$B$7*$AD64+Coefficients!$B$8*$C64+Coefficients!$B$9*$AI64+Coefficients!$B$10*$AJ64+Coefficients!$B$11*$AK64+Coefficients!$B$12*$AL64+Coefficients!$B$13*$AM64)</x:f>
      </x:c>
      <x:c r="AO64" s="52">
        <x:f>IF($AO64="","",1/(1+EXP(-$AO64)))</x:f>
      </x:c>
      <x:c r="AP64" s="52">
        <x:f>IF($AP64="","",--($AP64&gt;=Dashboard!$B$7))</x:f>
      </x:c>
      <x:c r="AQ64" t="str">
        <x:f>IF($AQ64="","",--($AQ64=$AH64))</x:f>
      </x:c>
    </x:row>
    <x:row r="65">
      <x:c r="AH65" t="str">
        <x:f>IF($AG65="","",IF($AG65&gt;=10,1,0))</x:f>
      </x:c>
      <x:c r="AI65" t="str">
        <x:f>IF($A65="","",--($A65="MS"))</x:f>
      </x:c>
      <x:c r="AJ65" t="str">
        <x:f>IF($B65="","",--($B65="M"))</x:f>
      </x:c>
      <x:c r="AK65" t="str">
        <x:f>IF($D65="","",--($D65="U"))</x:f>
      </x:c>
      <x:c r="AL65" t="str">
        <x:f>IF($U65="","",--($U65="yes"))</x:f>
      </x:c>
      <x:c r="AM65" t="str">
        <x:f>IF($V65="","",--($V65="yes"))</x:f>
      </x:c>
      <x:c r="AN65" t="str">
        <x:f>IF($AH65="","",Coefficients!$B$2+Coefficients!$B$3*$AE65+Coefficients!$B$4*$AF65+Coefficients!$B$5*$N65+Coefficients!$B$6*$O65+Coefficients!$B$7*$AD65+Coefficients!$B$8*$C65+Coefficients!$B$9*$AI65+Coefficients!$B$10*$AJ65+Coefficients!$B$11*$AK65+Coefficients!$B$12*$AL65+Coefficients!$B$13*$AM65)</x:f>
      </x:c>
      <x:c r="AO65" s="52">
        <x:f>IF($AO65="","",1/(1+EXP(-$AO65)))</x:f>
      </x:c>
      <x:c r="AP65" s="52">
        <x:f>IF($AP65="","",--($AP65&gt;=Dashboard!$B$7))</x:f>
      </x:c>
      <x:c r="AQ65" t="str">
        <x:f>IF($AQ65="","",--($AQ65=$AH65))</x:f>
      </x:c>
    </x:row>
    <x:row r="66">
      <x:c r="AH66" t="str">
        <x:f>IF($AG66="","",IF($AG66&gt;=10,1,0))</x:f>
      </x:c>
      <x:c r="AI66" t="str">
        <x:f>IF($A66="","",--($A66="MS"))</x:f>
      </x:c>
      <x:c r="AJ66" t="str">
        <x:f>IF($B66="","",--($B66="M"))</x:f>
      </x:c>
      <x:c r="AK66" t="str">
        <x:f>IF($D66="","",--($D66="U"))</x:f>
      </x:c>
      <x:c r="AL66" t="str">
        <x:f>IF($U66="","",--($U66="yes"))</x:f>
      </x:c>
      <x:c r="AM66" t="str">
        <x:f>IF($V66="","",--($V66="yes"))</x:f>
      </x:c>
      <x:c r="AN66" t="str">
        <x:f>IF($AH66="","",Coefficients!$B$2+Coefficients!$B$3*$AE66+Coefficients!$B$4*$AF66+Coefficients!$B$5*$N66+Coefficients!$B$6*$O66+Coefficients!$B$7*$AD66+Coefficients!$B$8*$C66+Coefficients!$B$9*$AI66+Coefficients!$B$10*$AJ66+Coefficients!$B$11*$AK66+Coefficients!$B$12*$AL66+Coefficients!$B$13*$AM66)</x:f>
      </x:c>
      <x:c r="AO66" s="52">
        <x:f>IF($AO66="","",1/(1+EXP(-$AO66)))</x:f>
      </x:c>
      <x:c r="AP66" s="52">
        <x:f>IF($AP66="","",--($AP66&gt;=Dashboard!$B$7))</x:f>
      </x:c>
      <x:c r="AQ66" t="str">
        <x:f>IF($AQ66="","",--($AQ66=$AH66))</x:f>
      </x:c>
    </x:row>
    <x:row r="67">
      <x:c r="AH67" t="str">
        <x:f>IF($AG67="","",IF($AG67&gt;=10,1,0))</x:f>
      </x:c>
      <x:c r="AI67" t="str">
        <x:f>IF($A67="","",--($A67="MS"))</x:f>
      </x:c>
      <x:c r="AJ67" t="str">
        <x:f>IF($B67="","",--($B67="M"))</x:f>
      </x:c>
      <x:c r="AK67" t="str">
        <x:f>IF($D67="","",--($D67="U"))</x:f>
      </x:c>
      <x:c r="AL67" t="str">
        <x:f>IF($U67="","",--($U67="yes"))</x:f>
      </x:c>
      <x:c r="AM67" t="str">
        <x:f>IF($V67="","",--($V67="yes"))</x:f>
      </x:c>
      <x:c r="AN67" t="str">
        <x:f>IF($AH67="","",Coefficients!$B$2+Coefficients!$B$3*$AE67+Coefficients!$B$4*$AF67+Coefficients!$B$5*$N67+Coefficients!$B$6*$O67+Coefficients!$B$7*$AD67+Coefficients!$B$8*$C67+Coefficients!$B$9*$AI67+Coefficients!$B$10*$AJ67+Coefficients!$B$11*$AK67+Coefficients!$B$12*$AL67+Coefficients!$B$13*$AM67)</x:f>
      </x:c>
      <x:c r="AO67" s="52">
        <x:f>IF($AO67="","",1/(1+EXP(-$AO67)))</x:f>
      </x:c>
      <x:c r="AP67" s="52">
        <x:f>IF($AP67="","",--($AP67&gt;=Dashboard!$B$7))</x:f>
      </x:c>
      <x:c r="AQ67" t="str">
        <x:f>IF($AQ67="","",--($AQ67=$AH67))</x:f>
      </x:c>
    </x:row>
    <x:row r="68">
      <x:c r="AH68" t="str">
        <x:f>IF($AG68="","",IF($AG68&gt;=10,1,0))</x:f>
      </x:c>
      <x:c r="AI68" t="str">
        <x:f>IF($A68="","",--($A68="MS"))</x:f>
      </x:c>
      <x:c r="AJ68" t="str">
        <x:f>IF($B68="","",--($B68="M"))</x:f>
      </x:c>
      <x:c r="AK68" t="str">
        <x:f>IF($D68="","",--($D68="U"))</x:f>
      </x:c>
      <x:c r="AL68" t="str">
        <x:f>IF($U68="","",--($U68="yes"))</x:f>
      </x:c>
      <x:c r="AM68" t="str">
        <x:f>IF($V68="","",--($V68="yes"))</x:f>
      </x:c>
      <x:c r="AN68" t="str">
        <x:f>IF($AH68="","",Coefficients!$B$2+Coefficients!$B$3*$AE68+Coefficients!$B$4*$AF68+Coefficients!$B$5*$N68+Coefficients!$B$6*$O68+Coefficients!$B$7*$AD68+Coefficients!$B$8*$C68+Coefficients!$B$9*$AI68+Coefficients!$B$10*$AJ68+Coefficients!$B$11*$AK68+Coefficients!$B$12*$AL68+Coefficients!$B$13*$AM68)</x:f>
      </x:c>
      <x:c r="AO68" s="52">
        <x:f>IF($AO68="","",1/(1+EXP(-$AO68)))</x:f>
      </x:c>
      <x:c r="AP68" s="52">
        <x:f>IF($AP68="","",--($AP68&gt;=Dashboard!$B$7))</x:f>
      </x:c>
      <x:c r="AQ68" t="str">
        <x:f>IF($AQ68="","",--($AQ68=$AH68))</x:f>
      </x:c>
    </x:row>
    <x:row r="69">
      <x:c r="AH69" t="str">
        <x:f>IF($AG69="","",IF($AG69&gt;=10,1,0))</x:f>
      </x:c>
      <x:c r="AI69" t="str">
        <x:f>IF($A69="","",--($A69="MS"))</x:f>
      </x:c>
      <x:c r="AJ69" t="str">
        <x:f>IF($B69="","",--($B69="M"))</x:f>
      </x:c>
      <x:c r="AK69" t="str">
        <x:f>IF($D69="","",--($D69="U"))</x:f>
      </x:c>
      <x:c r="AL69" t="str">
        <x:f>IF($U69="","",--($U69="yes"))</x:f>
      </x:c>
      <x:c r="AM69" t="str">
        <x:f>IF($V69="","",--($V69="yes"))</x:f>
      </x:c>
      <x:c r="AN69" t="str">
        <x:f>IF($AH69="","",Coefficients!$B$2+Coefficients!$B$3*$AE69+Coefficients!$B$4*$AF69+Coefficients!$B$5*$N69+Coefficients!$B$6*$O69+Coefficients!$B$7*$AD69+Coefficients!$B$8*$C69+Coefficients!$B$9*$AI69+Coefficients!$B$10*$AJ69+Coefficients!$B$11*$AK69+Coefficients!$B$12*$AL69+Coefficients!$B$13*$AM69)</x:f>
      </x:c>
      <x:c r="AO69" s="52">
        <x:f>IF($AO69="","",1/(1+EXP(-$AO69)))</x:f>
      </x:c>
      <x:c r="AP69" s="52">
        <x:f>IF($AP69="","",--($AP69&gt;=Dashboard!$B$7))</x:f>
      </x:c>
      <x:c r="AQ69" t="str">
        <x:f>IF($AQ69="","",--($AQ69=$AH69))</x:f>
      </x:c>
    </x:row>
    <x:row r="70">
      <x:c r="AH70" t="str">
        <x:f>IF($AG70="","",IF($AG70&gt;=10,1,0))</x:f>
      </x:c>
      <x:c r="AI70" t="str">
        <x:f>IF($A70="","",--($A70="MS"))</x:f>
      </x:c>
      <x:c r="AJ70" t="str">
        <x:f>IF($B70="","",--($B70="M"))</x:f>
      </x:c>
      <x:c r="AK70" t="str">
        <x:f>IF($D70="","",--($D70="U"))</x:f>
      </x:c>
      <x:c r="AL70" t="str">
        <x:f>IF($U70="","",--($U70="yes"))</x:f>
      </x:c>
      <x:c r="AM70" t="str">
        <x:f>IF($V70="","",--($V70="yes"))</x:f>
      </x:c>
      <x:c r="AN70" t="str">
        <x:f>IF($AH70="","",Coefficients!$B$2+Coefficients!$B$3*$AE70+Coefficients!$B$4*$AF70+Coefficients!$B$5*$N70+Coefficients!$B$6*$O70+Coefficients!$B$7*$AD70+Coefficients!$B$8*$C70+Coefficients!$B$9*$AI70+Coefficients!$B$10*$AJ70+Coefficients!$B$11*$AK70+Coefficients!$B$12*$AL70+Coefficients!$B$13*$AM70)</x:f>
      </x:c>
      <x:c r="AO70" s="52">
        <x:f>IF($AO70="","",1/(1+EXP(-$AO70)))</x:f>
      </x:c>
      <x:c r="AP70" s="52">
        <x:f>IF($AP70="","",--($AP70&gt;=Dashboard!$B$7))</x:f>
      </x:c>
      <x:c r="AQ70" t="str">
        <x:f>IF($AQ70="","",--($AQ70=$AH70))</x:f>
      </x:c>
    </x:row>
    <x:row r="71">
      <x:c r="AH71" t="str">
        <x:f>IF($AG71="","",IF($AG71&gt;=10,1,0))</x:f>
      </x:c>
      <x:c r="AI71" t="str">
        <x:f>IF($A71="","",--($A71="MS"))</x:f>
      </x:c>
      <x:c r="AJ71" t="str">
        <x:f>IF($B71="","",--($B71="M"))</x:f>
      </x:c>
      <x:c r="AK71" t="str">
        <x:f>IF($D71="","",--($D71="U"))</x:f>
      </x:c>
      <x:c r="AL71" t="str">
        <x:f>IF($U71="","",--($U71="yes"))</x:f>
      </x:c>
      <x:c r="AM71" t="str">
        <x:f>IF($V71="","",--($V71="yes"))</x:f>
      </x:c>
      <x:c r="AN71" t="str">
        <x:f>IF($AH71="","",Coefficients!$B$2+Coefficients!$B$3*$AE71+Coefficients!$B$4*$AF71+Coefficients!$B$5*$N71+Coefficients!$B$6*$O71+Coefficients!$B$7*$AD71+Coefficients!$B$8*$C71+Coefficients!$B$9*$AI71+Coefficients!$B$10*$AJ71+Coefficients!$B$11*$AK71+Coefficients!$B$12*$AL71+Coefficients!$B$13*$AM71)</x:f>
      </x:c>
      <x:c r="AO71" s="52">
        <x:f>IF($AO71="","",1/(1+EXP(-$AO71)))</x:f>
      </x:c>
      <x:c r="AP71" s="52">
        <x:f>IF($AP71="","",--($AP71&gt;=Dashboard!$B$7))</x:f>
      </x:c>
      <x:c r="AQ71" t="str">
        <x:f>IF($AQ71="","",--($AQ71=$AH71))</x:f>
      </x:c>
    </x:row>
    <x:row r="72">
      <x:c r="AH72" t="str">
        <x:f>IF($AG72="","",IF($AG72&gt;=10,1,0))</x:f>
      </x:c>
      <x:c r="AI72" t="str">
        <x:f>IF($A72="","",--($A72="MS"))</x:f>
      </x:c>
      <x:c r="AJ72" t="str">
        <x:f>IF($B72="","",--($B72="M"))</x:f>
      </x:c>
      <x:c r="AK72" t="str">
        <x:f>IF($D72="","",--($D72="U"))</x:f>
      </x:c>
      <x:c r="AL72" t="str">
        <x:f>IF($U72="","",--($U72="yes"))</x:f>
      </x:c>
      <x:c r="AM72" t="str">
        <x:f>IF($V72="","",--($V72="yes"))</x:f>
      </x:c>
      <x:c r="AN72" t="str">
        <x:f>IF($AH72="","",Coefficients!$B$2+Coefficients!$B$3*$AE72+Coefficients!$B$4*$AF72+Coefficients!$B$5*$N72+Coefficients!$B$6*$O72+Coefficients!$B$7*$AD72+Coefficients!$B$8*$C72+Coefficients!$B$9*$AI72+Coefficients!$B$10*$AJ72+Coefficients!$B$11*$AK72+Coefficients!$B$12*$AL72+Coefficients!$B$13*$AM72)</x:f>
      </x:c>
      <x:c r="AO72" s="52">
        <x:f>IF($AO72="","",1/(1+EXP(-$AO72)))</x:f>
      </x:c>
      <x:c r="AP72" s="52">
        <x:f>IF($AP72="","",--($AP72&gt;=Dashboard!$B$7))</x:f>
      </x:c>
      <x:c r="AQ72" t="str">
        <x:f>IF($AQ72="","",--($AQ72=$AH72))</x:f>
      </x:c>
    </x:row>
    <x:row r="73">
      <x:c r="AH73" t="str">
        <x:f>IF($AG73="","",IF($AG73&gt;=10,1,0))</x:f>
      </x:c>
      <x:c r="AI73" t="str">
        <x:f>IF($A73="","",--($A73="MS"))</x:f>
      </x:c>
      <x:c r="AJ73" t="str">
        <x:f>IF($B73="","",--($B73="M"))</x:f>
      </x:c>
      <x:c r="AK73" t="str">
        <x:f>IF($D73="","",--($D73="U"))</x:f>
      </x:c>
      <x:c r="AL73" t="str">
        <x:f>IF($U73="","",--($U73="yes"))</x:f>
      </x:c>
      <x:c r="AM73" t="str">
        <x:f>IF($V73="","",--($V73="yes"))</x:f>
      </x:c>
      <x:c r="AN73" t="str">
        <x:f>IF($AH73="","",Coefficients!$B$2+Coefficients!$B$3*$AE73+Coefficients!$B$4*$AF73+Coefficients!$B$5*$N73+Coefficients!$B$6*$O73+Coefficients!$B$7*$AD73+Coefficients!$B$8*$C73+Coefficients!$B$9*$AI73+Coefficients!$B$10*$AJ73+Coefficients!$B$11*$AK73+Coefficients!$B$12*$AL73+Coefficients!$B$13*$AM73)</x:f>
      </x:c>
      <x:c r="AO73" s="52">
        <x:f>IF($AO73="","",1/(1+EXP(-$AO73)))</x:f>
      </x:c>
      <x:c r="AP73" s="52">
        <x:f>IF($AP73="","",--($AP73&gt;=Dashboard!$B$7))</x:f>
      </x:c>
      <x:c r="AQ73" t="str">
        <x:f>IF($AQ73="","",--($AQ73=$AH73))</x:f>
      </x:c>
    </x:row>
    <x:row r="74">
      <x:c r="AH74" t="str">
        <x:f>IF($AG74="","",IF($AG74&gt;=10,1,0))</x:f>
      </x:c>
      <x:c r="AI74" t="str">
        <x:f>IF($A74="","",--($A74="MS"))</x:f>
      </x:c>
      <x:c r="AJ74" t="str">
        <x:f>IF($B74="","",--($B74="M"))</x:f>
      </x:c>
      <x:c r="AK74" t="str">
        <x:f>IF($D74="","",--($D74="U"))</x:f>
      </x:c>
      <x:c r="AL74" t="str">
        <x:f>IF($U74="","",--($U74="yes"))</x:f>
      </x:c>
      <x:c r="AM74" t="str">
        <x:f>IF($V74="","",--($V74="yes"))</x:f>
      </x:c>
      <x:c r="AN74" t="str">
        <x:f>IF($AH74="","",Coefficients!$B$2+Coefficients!$B$3*$AE74+Coefficients!$B$4*$AF74+Coefficients!$B$5*$N74+Coefficients!$B$6*$O74+Coefficients!$B$7*$AD74+Coefficients!$B$8*$C74+Coefficients!$B$9*$AI74+Coefficients!$B$10*$AJ74+Coefficients!$B$11*$AK74+Coefficients!$B$12*$AL74+Coefficients!$B$13*$AM74)</x:f>
      </x:c>
      <x:c r="AO74" s="52">
        <x:f>IF($AO74="","",1/(1+EXP(-$AO74)))</x:f>
      </x:c>
      <x:c r="AP74" s="52">
        <x:f>IF($AP74="","",--($AP74&gt;=Dashboard!$B$7))</x:f>
      </x:c>
      <x:c r="AQ74" t="str">
        <x:f>IF($AQ74="","",--($AQ74=$AH74))</x:f>
      </x:c>
    </x:row>
    <x:row r="75">
      <x:c r="AH75" t="str">
        <x:f>IF($AG75="","",IF($AG75&gt;=10,1,0))</x:f>
      </x:c>
      <x:c r="AI75" t="str">
        <x:f>IF($A75="","",--($A75="MS"))</x:f>
      </x:c>
      <x:c r="AJ75" t="str">
        <x:f>IF($B75="","",--($B75="M"))</x:f>
      </x:c>
      <x:c r="AK75" t="str">
        <x:f>IF($D75="","",--($D75="U"))</x:f>
      </x:c>
      <x:c r="AL75" t="str">
        <x:f>IF($U75="","",--($U75="yes"))</x:f>
      </x:c>
      <x:c r="AM75" t="str">
        <x:f>IF($V75="","",--($V75="yes"))</x:f>
      </x:c>
      <x:c r="AN75" t="str">
        <x:f>IF($AH75="","",Coefficients!$B$2+Coefficients!$B$3*$AE75+Coefficients!$B$4*$AF75+Coefficients!$B$5*$N75+Coefficients!$B$6*$O75+Coefficients!$B$7*$AD75+Coefficients!$B$8*$C75+Coefficients!$B$9*$AI75+Coefficients!$B$10*$AJ75+Coefficients!$B$11*$AK75+Coefficients!$B$12*$AL75+Coefficients!$B$13*$AM75)</x:f>
      </x:c>
      <x:c r="AO75" s="52">
        <x:f>IF($AO75="","",1/(1+EXP(-$AO75)))</x:f>
      </x:c>
      <x:c r="AP75" s="52">
        <x:f>IF($AP75="","",--($AP75&gt;=Dashboard!$B$7))</x:f>
      </x:c>
      <x:c r="AQ75" t="str">
        <x:f>IF($AQ75="","",--($AQ75=$AH75))</x:f>
      </x:c>
    </x:row>
    <x:row r="76">
      <x:c r="AH76" t="str">
        <x:f>IF($AG76="","",IF($AG76&gt;=10,1,0))</x:f>
      </x:c>
      <x:c r="AI76" t="str">
        <x:f>IF($A76="","",--($A76="MS"))</x:f>
      </x:c>
      <x:c r="AJ76" t="str">
        <x:f>IF($B76="","",--($B76="M"))</x:f>
      </x:c>
      <x:c r="AK76" t="str">
        <x:f>IF($D76="","",--($D76="U"))</x:f>
      </x:c>
      <x:c r="AL76" t="str">
        <x:f>IF($U76="","",--($U76="yes"))</x:f>
      </x:c>
      <x:c r="AM76" t="str">
        <x:f>IF($V76="","",--($V76="yes"))</x:f>
      </x:c>
      <x:c r="AN76" t="str">
        <x:f>IF($AH76="","",Coefficients!$B$2+Coefficients!$B$3*$AE76+Coefficients!$B$4*$AF76+Coefficients!$B$5*$N76+Coefficients!$B$6*$O76+Coefficients!$B$7*$AD76+Coefficients!$B$8*$C76+Coefficients!$B$9*$AI76+Coefficients!$B$10*$AJ76+Coefficients!$B$11*$AK76+Coefficients!$B$12*$AL76+Coefficients!$B$13*$AM76)</x:f>
      </x:c>
      <x:c r="AO76" s="52">
        <x:f>IF($AO76="","",1/(1+EXP(-$AO76)))</x:f>
      </x:c>
      <x:c r="AP76" s="52">
        <x:f>IF($AP76="","",--($AP76&gt;=Dashboard!$B$7))</x:f>
      </x:c>
      <x:c r="AQ76" t="str">
        <x:f>IF($AQ76="","",--($AQ76=$AH76))</x:f>
      </x:c>
    </x:row>
    <x:row r="77">
      <x:c r="AH77" t="str">
        <x:f>IF($AG77="","",IF($AG77&gt;=10,1,0))</x:f>
      </x:c>
      <x:c r="AI77" t="str">
        <x:f>IF($A77="","",--($A77="MS"))</x:f>
      </x:c>
      <x:c r="AJ77" t="str">
        <x:f>IF($B77="","",--($B77="M"))</x:f>
      </x:c>
      <x:c r="AK77" t="str">
        <x:f>IF($D77="","",--($D77="U"))</x:f>
      </x:c>
      <x:c r="AL77" t="str">
        <x:f>IF($U77="","",--($U77="yes"))</x:f>
      </x:c>
      <x:c r="AM77" t="str">
        <x:f>IF($V77="","",--($V77="yes"))</x:f>
      </x:c>
      <x:c r="AN77" t="str">
        <x:f>IF($AH77="","",Coefficients!$B$2+Coefficients!$B$3*$AE77+Coefficients!$B$4*$AF77+Coefficients!$B$5*$N77+Coefficients!$B$6*$O77+Coefficients!$B$7*$AD77+Coefficients!$B$8*$C77+Coefficients!$B$9*$AI77+Coefficients!$B$10*$AJ77+Coefficients!$B$11*$AK77+Coefficients!$B$12*$AL77+Coefficients!$B$13*$AM77)</x:f>
      </x:c>
      <x:c r="AO77" s="52">
        <x:f>IF($AO77="","",1/(1+EXP(-$AO77)))</x:f>
      </x:c>
      <x:c r="AP77" s="52">
        <x:f>IF($AP77="","",--($AP77&gt;=Dashboard!$B$7))</x:f>
      </x:c>
      <x:c r="AQ77" t="str">
        <x:f>IF($AQ77="","",--($AQ77=$AH77))</x:f>
      </x:c>
    </x:row>
    <x:row r="78">
      <x:c r="AH78" t="str">
        <x:f>IF($AG78="","",IF($AG78&gt;=10,1,0))</x:f>
      </x:c>
      <x:c r="AI78" t="str">
        <x:f>IF($A78="","",--($A78="MS"))</x:f>
      </x:c>
      <x:c r="AJ78" t="str">
        <x:f>IF($B78="","",--($B78="M"))</x:f>
      </x:c>
      <x:c r="AK78" t="str">
        <x:f>IF($D78="","",--($D78="U"))</x:f>
      </x:c>
      <x:c r="AL78" t="str">
        <x:f>IF($U78="","",--($U78="yes"))</x:f>
      </x:c>
      <x:c r="AM78" t="str">
        <x:f>IF($V78="","",--($V78="yes"))</x:f>
      </x:c>
      <x:c r="AN78" t="str">
        <x:f>IF($AH78="","",Coefficients!$B$2+Coefficients!$B$3*$AE78+Coefficients!$B$4*$AF78+Coefficients!$B$5*$N78+Coefficients!$B$6*$O78+Coefficients!$B$7*$AD78+Coefficients!$B$8*$C78+Coefficients!$B$9*$AI78+Coefficients!$B$10*$AJ78+Coefficients!$B$11*$AK78+Coefficients!$B$12*$AL78+Coefficients!$B$13*$AM78)</x:f>
      </x:c>
      <x:c r="AO78" s="52">
        <x:f>IF($AO78="","",1/(1+EXP(-$AO78)))</x:f>
      </x:c>
      <x:c r="AP78" s="52">
        <x:f>IF($AP78="","",--($AP78&gt;=Dashboard!$B$7))</x:f>
      </x:c>
      <x:c r="AQ78" t="str">
        <x:f>IF($AQ78="","",--($AQ78=$AH78))</x:f>
      </x:c>
    </x:row>
    <x:row r="79">
      <x:c r="AH79" t="str">
        <x:f>IF($AG79="","",IF($AG79&gt;=10,1,0))</x:f>
      </x:c>
      <x:c r="AI79" t="str">
        <x:f>IF($A79="","",--($A79="MS"))</x:f>
      </x:c>
      <x:c r="AJ79" t="str">
        <x:f>IF($B79="","",--($B79="M"))</x:f>
      </x:c>
      <x:c r="AK79" t="str">
        <x:f>IF($D79="","",--($D79="U"))</x:f>
      </x:c>
      <x:c r="AL79" t="str">
        <x:f>IF($U79="","",--($U79="yes"))</x:f>
      </x:c>
      <x:c r="AM79" t="str">
        <x:f>IF($V79="","",--($V79="yes"))</x:f>
      </x:c>
      <x:c r="AN79" t="str">
        <x:f>IF($AH79="","",Coefficients!$B$2+Coefficients!$B$3*$AE79+Coefficients!$B$4*$AF79+Coefficients!$B$5*$N79+Coefficients!$B$6*$O79+Coefficients!$B$7*$AD79+Coefficients!$B$8*$C79+Coefficients!$B$9*$AI79+Coefficients!$B$10*$AJ79+Coefficients!$B$11*$AK79+Coefficients!$B$12*$AL79+Coefficients!$B$13*$AM79)</x:f>
      </x:c>
      <x:c r="AO79" s="52">
        <x:f>IF($AO79="","",1/(1+EXP(-$AO79)))</x:f>
      </x:c>
      <x:c r="AP79" s="52">
        <x:f>IF($AP79="","",--($AP79&gt;=Dashboard!$B$7))</x:f>
      </x:c>
      <x:c r="AQ79" t="str">
        <x:f>IF($AQ79="","",--($AQ79=$AH79))</x:f>
      </x:c>
    </x:row>
    <x:row r="80">
      <x:c r="AH80" t="str">
        <x:f>IF($AG80="","",IF($AG80&gt;=10,1,0))</x:f>
      </x:c>
      <x:c r="AI80" t="str">
        <x:f>IF($A80="","",--($A80="MS"))</x:f>
      </x:c>
      <x:c r="AJ80" t="str">
        <x:f>IF($B80="","",--($B80="M"))</x:f>
      </x:c>
      <x:c r="AK80" t="str">
        <x:f>IF($D80="","",--($D80="U"))</x:f>
      </x:c>
      <x:c r="AL80" t="str">
        <x:f>IF($U80="","",--($U80="yes"))</x:f>
      </x:c>
      <x:c r="AM80" t="str">
        <x:f>IF($V80="","",--($V80="yes"))</x:f>
      </x:c>
      <x:c r="AN80" t="str">
        <x:f>IF($AH80="","",Coefficients!$B$2+Coefficients!$B$3*$AE80+Coefficients!$B$4*$AF80+Coefficients!$B$5*$N80+Coefficients!$B$6*$O80+Coefficients!$B$7*$AD80+Coefficients!$B$8*$C80+Coefficients!$B$9*$AI80+Coefficients!$B$10*$AJ80+Coefficients!$B$11*$AK80+Coefficients!$B$12*$AL80+Coefficients!$B$13*$AM80)</x:f>
      </x:c>
      <x:c r="AO80" s="52">
        <x:f>IF($AO80="","",1/(1+EXP(-$AO80)))</x:f>
      </x:c>
      <x:c r="AP80" s="52">
        <x:f>IF($AP80="","",--($AP80&gt;=Dashboard!$B$7))</x:f>
      </x:c>
      <x:c r="AQ80" t="str">
        <x:f>IF($AQ80="","",--($AQ80=$AH80))</x:f>
      </x:c>
    </x:row>
    <x:row r="81">
      <x:c r="AH81" t="str">
        <x:f>IF($AG81="","",IF($AG81&gt;=10,1,0))</x:f>
      </x:c>
      <x:c r="AI81" t="str">
        <x:f>IF($A81="","",--($A81="MS"))</x:f>
      </x:c>
      <x:c r="AJ81" t="str">
        <x:f>IF($B81="","",--($B81="M"))</x:f>
      </x:c>
      <x:c r="AK81" t="str">
        <x:f>IF($D81="","",--($D81="U"))</x:f>
      </x:c>
      <x:c r="AL81" t="str">
        <x:f>IF($U81="","",--($U81="yes"))</x:f>
      </x:c>
      <x:c r="AM81" t="str">
        <x:f>IF($V81="","",--($V81="yes"))</x:f>
      </x:c>
      <x:c r="AN81" t="str">
        <x:f>IF($AH81="","",Coefficients!$B$2+Coefficients!$B$3*$AE81+Coefficients!$B$4*$AF81+Coefficients!$B$5*$N81+Coefficients!$B$6*$O81+Coefficients!$B$7*$AD81+Coefficients!$B$8*$C81+Coefficients!$B$9*$AI81+Coefficients!$B$10*$AJ81+Coefficients!$B$11*$AK81+Coefficients!$B$12*$AL81+Coefficients!$B$13*$AM81)</x:f>
      </x:c>
      <x:c r="AO81" s="52">
        <x:f>IF($AO81="","",1/(1+EXP(-$AO81)))</x:f>
      </x:c>
      <x:c r="AP81" s="52">
        <x:f>IF($AP81="","",--($AP81&gt;=Dashboard!$B$7))</x:f>
      </x:c>
      <x:c r="AQ81" t="str">
        <x:f>IF($AQ81="","",--($AQ81=$AH81))</x:f>
      </x:c>
    </x:row>
    <x:row r="82">
      <x:c r="AH82" t="str">
        <x:f>IF($AG82="","",IF($AG82&gt;=10,1,0))</x:f>
      </x:c>
      <x:c r="AI82" t="str">
        <x:f>IF($A82="","",--($A82="MS"))</x:f>
      </x:c>
      <x:c r="AJ82" t="str">
        <x:f>IF($B82="","",--($B82="M"))</x:f>
      </x:c>
      <x:c r="AK82" t="str">
        <x:f>IF($D82="","",--($D82="U"))</x:f>
      </x:c>
      <x:c r="AL82" t="str">
        <x:f>IF($U82="","",--($U82="yes"))</x:f>
      </x:c>
      <x:c r="AM82" t="str">
        <x:f>IF($V82="","",--($V82="yes"))</x:f>
      </x:c>
      <x:c r="AN82" t="str">
        <x:f>IF($AH82="","",Coefficients!$B$2+Coefficients!$B$3*$AE82+Coefficients!$B$4*$AF82+Coefficients!$B$5*$N82+Coefficients!$B$6*$O82+Coefficients!$B$7*$AD82+Coefficients!$B$8*$C82+Coefficients!$B$9*$AI82+Coefficients!$B$10*$AJ82+Coefficients!$B$11*$AK82+Coefficients!$B$12*$AL82+Coefficients!$B$13*$AM82)</x:f>
      </x:c>
      <x:c r="AO82" s="52">
        <x:f>IF($AO82="","",1/(1+EXP(-$AO82)))</x:f>
      </x:c>
      <x:c r="AP82" s="52">
        <x:f>IF($AP82="","",--($AP82&gt;=Dashboard!$B$7))</x:f>
      </x:c>
      <x:c r="AQ82" t="str">
        <x:f>IF($AQ82="","",--($AQ82=$AH82))</x:f>
      </x:c>
    </x:row>
    <x:row r="83">
      <x:c r="AH83" t="str">
        <x:f>IF($AG83="","",IF($AG83&gt;=10,1,0))</x:f>
      </x:c>
      <x:c r="AI83" t="str">
        <x:f>IF($A83="","",--($A83="MS"))</x:f>
      </x:c>
      <x:c r="AJ83" t="str">
        <x:f>IF($B83="","",--($B83="M"))</x:f>
      </x:c>
      <x:c r="AK83" t="str">
        <x:f>IF($D83="","",--($D83="U"))</x:f>
      </x:c>
      <x:c r="AL83" t="str">
        <x:f>IF($U83="","",--($U83="yes"))</x:f>
      </x:c>
      <x:c r="AM83" t="str">
        <x:f>IF($V83="","",--($V83="yes"))</x:f>
      </x:c>
      <x:c r="AN83" t="str">
        <x:f>IF($AH83="","",Coefficients!$B$2+Coefficients!$B$3*$AE83+Coefficients!$B$4*$AF83+Coefficients!$B$5*$N83+Coefficients!$B$6*$O83+Coefficients!$B$7*$AD83+Coefficients!$B$8*$C83+Coefficients!$B$9*$AI83+Coefficients!$B$10*$AJ83+Coefficients!$B$11*$AK83+Coefficients!$B$12*$AL83+Coefficients!$B$13*$AM83)</x:f>
      </x:c>
      <x:c r="AO83" s="52">
        <x:f>IF($AO83="","",1/(1+EXP(-$AO83)))</x:f>
      </x:c>
      <x:c r="AP83" s="52">
        <x:f>IF($AP83="","",--($AP83&gt;=Dashboard!$B$7))</x:f>
      </x:c>
      <x:c r="AQ83" t="str">
        <x:f>IF($AQ83="","",--($AQ83=$AH83))</x:f>
      </x:c>
    </x:row>
    <x:row r="84">
      <x:c r="AH84" t="str">
        <x:f>IF($AG84="","",IF($AG84&gt;=10,1,0))</x:f>
      </x:c>
      <x:c r="AI84" t="str">
        <x:f>IF($A84="","",--($A84="MS"))</x:f>
      </x:c>
      <x:c r="AJ84" t="str">
        <x:f>IF($B84="","",--($B84="M"))</x:f>
      </x:c>
      <x:c r="AK84" t="str">
        <x:f>IF($D84="","",--($D84="U"))</x:f>
      </x:c>
      <x:c r="AL84" t="str">
        <x:f>IF($U84="","",--($U84="yes"))</x:f>
      </x:c>
      <x:c r="AM84" t="str">
        <x:f>IF($V84="","",--($V84="yes"))</x:f>
      </x:c>
      <x:c r="AN84" t="str">
        <x:f>IF($AH84="","",Coefficients!$B$2+Coefficients!$B$3*$AE84+Coefficients!$B$4*$AF84+Coefficients!$B$5*$N84+Coefficients!$B$6*$O84+Coefficients!$B$7*$AD84+Coefficients!$B$8*$C84+Coefficients!$B$9*$AI84+Coefficients!$B$10*$AJ84+Coefficients!$B$11*$AK84+Coefficients!$B$12*$AL84+Coefficients!$B$13*$AM84)</x:f>
      </x:c>
      <x:c r="AO84" s="52">
        <x:f>IF($AO84="","",1/(1+EXP(-$AO84)))</x:f>
      </x:c>
      <x:c r="AP84" s="52">
        <x:f>IF($AP84="","",--($AP84&gt;=Dashboard!$B$7))</x:f>
      </x:c>
      <x:c r="AQ84" t="str">
        <x:f>IF($AQ84="","",--($AQ84=$AH84))</x:f>
      </x:c>
    </x:row>
    <x:row r="85">
      <x:c r="AH85" t="str">
        <x:f>IF($AG85="","",IF($AG85&gt;=10,1,0))</x:f>
      </x:c>
      <x:c r="AI85" t="str">
        <x:f>IF($A85="","",--($A85="MS"))</x:f>
      </x:c>
      <x:c r="AJ85" t="str">
        <x:f>IF($B85="","",--($B85="M"))</x:f>
      </x:c>
      <x:c r="AK85" t="str">
        <x:f>IF($D85="","",--($D85="U"))</x:f>
      </x:c>
      <x:c r="AL85" t="str">
        <x:f>IF($U85="","",--($U85="yes"))</x:f>
      </x:c>
      <x:c r="AM85" t="str">
        <x:f>IF($V85="","",--($V85="yes"))</x:f>
      </x:c>
      <x:c r="AN85" t="str">
        <x:f>IF($AH85="","",Coefficients!$B$2+Coefficients!$B$3*$AE85+Coefficients!$B$4*$AF85+Coefficients!$B$5*$N85+Coefficients!$B$6*$O85+Coefficients!$B$7*$AD85+Coefficients!$B$8*$C85+Coefficients!$B$9*$AI85+Coefficients!$B$10*$AJ85+Coefficients!$B$11*$AK85+Coefficients!$B$12*$AL85+Coefficients!$B$13*$AM85)</x:f>
      </x:c>
      <x:c r="AO85" s="52">
        <x:f>IF($AO85="","",1/(1+EXP(-$AO85)))</x:f>
      </x:c>
      <x:c r="AP85" s="52">
        <x:f>IF($AP85="","",--($AP85&gt;=Dashboard!$B$7))</x:f>
      </x:c>
      <x:c r="AQ85" t="str">
        <x:f>IF($AQ85="","",--($AQ85=$AH85))</x:f>
      </x:c>
    </x:row>
    <x:row r="86">
      <x:c r="AH86" t="str">
        <x:f>IF($AG86="","",IF($AG86&gt;=10,1,0))</x:f>
      </x:c>
      <x:c r="AI86" t="str">
        <x:f>IF($A86="","",--($A86="MS"))</x:f>
      </x:c>
      <x:c r="AJ86" t="str">
        <x:f>IF($B86="","",--($B86="M"))</x:f>
      </x:c>
      <x:c r="AK86" t="str">
        <x:f>IF($D86="","",--($D86="U"))</x:f>
      </x:c>
      <x:c r="AL86" t="str">
        <x:f>IF($U86="","",--($U86="yes"))</x:f>
      </x:c>
      <x:c r="AM86" t="str">
        <x:f>IF($V86="","",--($V86="yes"))</x:f>
      </x:c>
      <x:c r="AN86" t="str">
        <x:f>IF($AH86="","",Coefficients!$B$2+Coefficients!$B$3*$AE86+Coefficients!$B$4*$AF86+Coefficients!$B$5*$N86+Coefficients!$B$6*$O86+Coefficients!$B$7*$AD86+Coefficients!$B$8*$C86+Coefficients!$B$9*$AI86+Coefficients!$B$10*$AJ86+Coefficients!$B$11*$AK86+Coefficients!$B$12*$AL86+Coefficients!$B$13*$AM86)</x:f>
      </x:c>
      <x:c r="AO86" s="52">
        <x:f>IF($AO86="","",1/(1+EXP(-$AO86)))</x:f>
      </x:c>
      <x:c r="AP86" s="52">
        <x:f>IF($AP86="","",--($AP86&gt;=Dashboard!$B$7))</x:f>
      </x:c>
      <x:c r="AQ86" t="str">
        <x:f>IF($AQ86="","",--($AQ86=$AH86))</x:f>
      </x:c>
    </x:row>
    <x:row r="87">
      <x:c r="AH87" t="str">
        <x:f>IF($AG87="","",IF($AG87&gt;=10,1,0))</x:f>
      </x:c>
      <x:c r="AI87" t="str">
        <x:f>IF($A87="","",--($A87="MS"))</x:f>
      </x:c>
      <x:c r="AJ87" t="str">
        <x:f>IF($B87="","",--($B87="M"))</x:f>
      </x:c>
      <x:c r="AK87" t="str">
        <x:f>IF($D87="","",--($D87="U"))</x:f>
      </x:c>
      <x:c r="AL87" t="str">
        <x:f>IF($U87="","",--($U87="yes"))</x:f>
      </x:c>
      <x:c r="AM87" t="str">
        <x:f>IF($V87="","",--($V87="yes"))</x:f>
      </x:c>
      <x:c r="AN87" t="str">
        <x:f>IF($AH87="","",Coefficients!$B$2+Coefficients!$B$3*$AE87+Coefficients!$B$4*$AF87+Coefficients!$B$5*$N87+Coefficients!$B$6*$O87+Coefficients!$B$7*$AD87+Coefficients!$B$8*$C87+Coefficients!$B$9*$AI87+Coefficients!$B$10*$AJ87+Coefficients!$B$11*$AK87+Coefficients!$B$12*$AL87+Coefficients!$B$13*$AM87)</x:f>
      </x:c>
      <x:c r="AO87" s="52">
        <x:f>IF($AO87="","",1/(1+EXP(-$AO87)))</x:f>
      </x:c>
      <x:c r="AP87" s="52">
        <x:f>IF($AP87="","",--($AP87&gt;=Dashboard!$B$7))</x:f>
      </x:c>
      <x:c r="AQ87" t="str">
        <x:f>IF($AQ87="","",--($AQ87=$AH87))</x:f>
      </x:c>
    </x:row>
    <x:row r="88">
      <x:c r="AH88" t="str">
        <x:f>IF($AG88="","",IF($AG88&gt;=10,1,0))</x:f>
      </x:c>
      <x:c r="AI88" t="str">
        <x:f>IF($A88="","",--($A88="MS"))</x:f>
      </x:c>
      <x:c r="AJ88" t="str">
        <x:f>IF($B88="","",--($B88="M"))</x:f>
      </x:c>
      <x:c r="AK88" t="str">
        <x:f>IF($D88="","",--($D88="U"))</x:f>
      </x:c>
      <x:c r="AL88" t="str">
        <x:f>IF($U88="","",--($U88="yes"))</x:f>
      </x:c>
      <x:c r="AM88" t="str">
        <x:f>IF($V88="","",--($V88="yes"))</x:f>
      </x:c>
      <x:c r="AN88" t="str">
        <x:f>IF($AH88="","",Coefficients!$B$2+Coefficients!$B$3*$AE88+Coefficients!$B$4*$AF88+Coefficients!$B$5*$N88+Coefficients!$B$6*$O88+Coefficients!$B$7*$AD88+Coefficients!$B$8*$C88+Coefficients!$B$9*$AI88+Coefficients!$B$10*$AJ88+Coefficients!$B$11*$AK88+Coefficients!$B$12*$AL88+Coefficients!$B$13*$AM88)</x:f>
      </x:c>
      <x:c r="AO88" s="52">
        <x:f>IF($AO88="","",1/(1+EXP(-$AO88)))</x:f>
      </x:c>
      <x:c r="AP88" s="52">
        <x:f>IF($AP88="","",--($AP88&gt;=Dashboard!$B$7))</x:f>
      </x:c>
      <x:c r="AQ88" t="str">
        <x:f>IF($AQ88="","",--($AQ88=$AH88))</x:f>
      </x:c>
    </x:row>
    <x:row r="89">
      <x:c r="AH89" t="str">
        <x:f>IF($AG89="","",IF($AG89&gt;=10,1,0))</x:f>
      </x:c>
      <x:c r="AI89" t="str">
        <x:f>IF($A89="","",--($A89="MS"))</x:f>
      </x:c>
      <x:c r="AJ89" t="str">
        <x:f>IF($B89="","",--($B89="M"))</x:f>
      </x:c>
      <x:c r="AK89" t="str">
        <x:f>IF($D89="","",--($D89="U"))</x:f>
      </x:c>
      <x:c r="AL89" t="str">
        <x:f>IF($U89="","",--($U89="yes"))</x:f>
      </x:c>
      <x:c r="AM89" t="str">
        <x:f>IF($V89="","",--($V89="yes"))</x:f>
      </x:c>
      <x:c r="AN89" t="str">
        <x:f>IF($AH89="","",Coefficients!$B$2+Coefficients!$B$3*$AE89+Coefficients!$B$4*$AF89+Coefficients!$B$5*$N89+Coefficients!$B$6*$O89+Coefficients!$B$7*$AD89+Coefficients!$B$8*$C89+Coefficients!$B$9*$AI89+Coefficients!$B$10*$AJ89+Coefficients!$B$11*$AK89+Coefficients!$B$12*$AL89+Coefficients!$B$13*$AM89)</x:f>
      </x:c>
      <x:c r="AO89" s="52">
        <x:f>IF($AO89="","",1/(1+EXP(-$AO89)))</x:f>
      </x:c>
      <x:c r="AP89" s="52">
        <x:f>IF($AP89="","",--($AP89&gt;=Dashboard!$B$7))</x:f>
      </x:c>
      <x:c r="AQ89" t="str">
        <x:f>IF($AQ89="","",--($AQ89=$AH89))</x:f>
      </x:c>
    </x:row>
    <x:row r="90">
      <x:c r="AH90" t="str">
        <x:f>IF($AG90="","",IF($AG90&gt;=10,1,0))</x:f>
      </x:c>
      <x:c r="AI90" t="str">
        <x:f>IF($A90="","",--($A90="MS"))</x:f>
      </x:c>
      <x:c r="AJ90" t="str">
        <x:f>IF($B90="","",--($B90="M"))</x:f>
      </x:c>
      <x:c r="AK90" t="str">
        <x:f>IF($D90="","",--($D90="U"))</x:f>
      </x:c>
      <x:c r="AL90" t="str">
        <x:f>IF($U90="","",--($U90="yes"))</x:f>
      </x:c>
      <x:c r="AM90" t="str">
        <x:f>IF($V90="","",--($V90="yes"))</x:f>
      </x:c>
      <x:c r="AN90" t="str">
        <x:f>IF($AH90="","",Coefficients!$B$2+Coefficients!$B$3*$AE90+Coefficients!$B$4*$AF90+Coefficients!$B$5*$N90+Coefficients!$B$6*$O90+Coefficients!$B$7*$AD90+Coefficients!$B$8*$C90+Coefficients!$B$9*$AI90+Coefficients!$B$10*$AJ90+Coefficients!$B$11*$AK90+Coefficients!$B$12*$AL90+Coefficients!$B$13*$AM90)</x:f>
      </x:c>
      <x:c r="AO90" s="52">
        <x:f>IF($AO90="","",1/(1+EXP(-$AO90)))</x:f>
      </x:c>
      <x:c r="AP90" s="52">
        <x:f>IF($AP90="","",--($AP90&gt;=Dashboard!$B$7))</x:f>
      </x:c>
      <x:c r="AQ90" t="str">
        <x:f>IF($AQ90="","",--($AQ90=$AH90))</x:f>
      </x:c>
    </x:row>
    <x:row r="91">
      <x:c r="AH91" t="str">
        <x:f>IF($AG91="","",IF($AG91&gt;=10,1,0))</x:f>
      </x:c>
      <x:c r="AI91" t="str">
        <x:f>IF($A91="","",--($A91="MS"))</x:f>
      </x:c>
      <x:c r="AJ91" t="str">
        <x:f>IF($B91="","",--($B91="M"))</x:f>
      </x:c>
      <x:c r="AK91" t="str">
        <x:f>IF($D91="","",--($D91="U"))</x:f>
      </x:c>
      <x:c r="AL91" t="str">
        <x:f>IF($U91="","",--($U91="yes"))</x:f>
      </x:c>
      <x:c r="AM91" t="str">
        <x:f>IF($V91="","",--($V91="yes"))</x:f>
      </x:c>
      <x:c r="AN91" t="str">
        <x:f>IF($AH91="","",Coefficients!$B$2+Coefficients!$B$3*$AE91+Coefficients!$B$4*$AF91+Coefficients!$B$5*$N91+Coefficients!$B$6*$O91+Coefficients!$B$7*$AD91+Coefficients!$B$8*$C91+Coefficients!$B$9*$AI91+Coefficients!$B$10*$AJ91+Coefficients!$B$11*$AK91+Coefficients!$B$12*$AL91+Coefficients!$B$13*$AM91)</x:f>
      </x:c>
      <x:c r="AO91" s="52">
        <x:f>IF($AO91="","",1/(1+EXP(-$AO91)))</x:f>
      </x:c>
      <x:c r="AP91" s="52">
        <x:f>IF($AP91="","",--($AP91&gt;=Dashboard!$B$7))</x:f>
      </x:c>
      <x:c r="AQ91" t="str">
        <x:f>IF($AQ91="","",--($AQ91=$AH91))</x:f>
      </x:c>
    </x:row>
    <x:row r="92">
      <x:c r="AH92" t="str">
        <x:f>IF($AG92="","",IF($AG92&gt;=10,1,0))</x:f>
      </x:c>
      <x:c r="AI92" t="str">
        <x:f>IF($A92="","",--($A92="MS"))</x:f>
      </x:c>
      <x:c r="AJ92" t="str">
        <x:f>IF($B92="","",--($B92="M"))</x:f>
      </x:c>
      <x:c r="AK92" t="str">
        <x:f>IF($D92="","",--($D92="U"))</x:f>
      </x:c>
      <x:c r="AL92" t="str">
        <x:f>IF($U92="","",--($U92="yes"))</x:f>
      </x:c>
      <x:c r="AM92" t="str">
        <x:f>IF($V92="","",--($V92="yes"))</x:f>
      </x:c>
      <x:c r="AN92" t="str">
        <x:f>IF($AH92="","",Coefficients!$B$2+Coefficients!$B$3*$AE92+Coefficients!$B$4*$AF92+Coefficients!$B$5*$N92+Coefficients!$B$6*$O92+Coefficients!$B$7*$AD92+Coefficients!$B$8*$C92+Coefficients!$B$9*$AI92+Coefficients!$B$10*$AJ92+Coefficients!$B$11*$AK92+Coefficients!$B$12*$AL92+Coefficients!$B$13*$AM92)</x:f>
      </x:c>
      <x:c r="AO92" s="52">
        <x:f>IF($AO92="","",1/(1+EXP(-$AO92)))</x:f>
      </x:c>
      <x:c r="AP92" s="52">
        <x:f>IF($AP92="","",--($AP92&gt;=Dashboard!$B$7))</x:f>
      </x:c>
      <x:c r="AQ92" t="str">
        <x:f>IF($AQ92="","",--($AQ92=$AH92))</x:f>
      </x:c>
    </x:row>
    <x:row r="93">
      <x:c r="AH93" t="str">
        <x:f>IF($AG93="","",IF($AG93&gt;=10,1,0))</x:f>
      </x:c>
      <x:c r="AI93" t="str">
        <x:f>IF($A93="","",--($A93="MS"))</x:f>
      </x:c>
      <x:c r="AJ93" t="str">
        <x:f>IF($B93="","",--($B93="M"))</x:f>
      </x:c>
      <x:c r="AK93" t="str">
        <x:f>IF($D93="","",--($D93="U"))</x:f>
      </x:c>
      <x:c r="AL93" t="str">
        <x:f>IF($U93="","",--($U93="yes"))</x:f>
      </x:c>
      <x:c r="AM93" t="str">
        <x:f>IF($V93="","",--($V93="yes"))</x:f>
      </x:c>
      <x:c r="AN93" t="str">
        <x:f>IF($AH93="","",Coefficients!$B$2+Coefficients!$B$3*$AE93+Coefficients!$B$4*$AF93+Coefficients!$B$5*$N93+Coefficients!$B$6*$O93+Coefficients!$B$7*$AD93+Coefficients!$B$8*$C93+Coefficients!$B$9*$AI93+Coefficients!$B$10*$AJ93+Coefficients!$B$11*$AK93+Coefficients!$B$12*$AL93+Coefficients!$B$13*$AM93)</x:f>
      </x:c>
      <x:c r="AO93" s="52">
        <x:f>IF($AO93="","",1/(1+EXP(-$AO93)))</x:f>
      </x:c>
      <x:c r="AP93" s="52">
        <x:f>IF($AP93="","",--($AP93&gt;=Dashboard!$B$7))</x:f>
      </x:c>
      <x:c r="AQ93" t="str">
        <x:f>IF($AQ93="","",--($AQ93=$AH93))</x:f>
      </x:c>
    </x:row>
    <x:row r="94">
      <x:c r="AH94" t="str">
        <x:f>IF($AG94="","",IF($AG94&gt;=10,1,0))</x:f>
      </x:c>
      <x:c r="AI94" t="str">
        <x:f>IF($A94="","",--($A94="MS"))</x:f>
      </x:c>
      <x:c r="AJ94" t="str">
        <x:f>IF($B94="","",--($B94="M"))</x:f>
      </x:c>
      <x:c r="AK94" t="str">
        <x:f>IF($D94="","",--($D94="U"))</x:f>
      </x:c>
      <x:c r="AL94" t="str">
        <x:f>IF($U94="","",--($U94="yes"))</x:f>
      </x:c>
      <x:c r="AM94" t="str">
        <x:f>IF($V94="","",--($V94="yes"))</x:f>
      </x:c>
      <x:c r="AN94" t="str">
        <x:f>IF($AH94="","",Coefficients!$B$2+Coefficients!$B$3*$AE94+Coefficients!$B$4*$AF94+Coefficients!$B$5*$N94+Coefficients!$B$6*$O94+Coefficients!$B$7*$AD94+Coefficients!$B$8*$C94+Coefficients!$B$9*$AI94+Coefficients!$B$10*$AJ94+Coefficients!$B$11*$AK94+Coefficients!$B$12*$AL94+Coefficients!$B$13*$AM94)</x:f>
      </x:c>
      <x:c r="AO94" s="52">
        <x:f>IF($AO94="","",1/(1+EXP(-$AO94)))</x:f>
      </x:c>
      <x:c r="AP94" s="52">
        <x:f>IF($AP94="","",--($AP94&gt;=Dashboard!$B$7))</x:f>
      </x:c>
      <x:c r="AQ94" t="str">
        <x:f>IF($AQ94="","",--($AQ94=$AH94))</x:f>
      </x:c>
    </x:row>
    <x:row r="95">
      <x:c r="AH95" t="str">
        <x:f>IF($AG95="","",IF($AG95&gt;=10,1,0))</x:f>
      </x:c>
      <x:c r="AI95" t="str">
        <x:f>IF($A95="","",--($A95="MS"))</x:f>
      </x:c>
      <x:c r="AJ95" t="str">
        <x:f>IF($B95="","",--($B95="M"))</x:f>
      </x:c>
      <x:c r="AK95" t="str">
        <x:f>IF($D95="","",--($D95="U"))</x:f>
      </x:c>
      <x:c r="AL95" t="str">
        <x:f>IF($U95="","",--($U95="yes"))</x:f>
      </x:c>
      <x:c r="AM95" t="str">
        <x:f>IF($V95="","",--($V95="yes"))</x:f>
      </x:c>
      <x:c r="AN95" t="str">
        <x:f>IF($AH95="","",Coefficients!$B$2+Coefficients!$B$3*$AE95+Coefficients!$B$4*$AF95+Coefficients!$B$5*$N95+Coefficients!$B$6*$O95+Coefficients!$B$7*$AD95+Coefficients!$B$8*$C95+Coefficients!$B$9*$AI95+Coefficients!$B$10*$AJ95+Coefficients!$B$11*$AK95+Coefficients!$B$12*$AL95+Coefficients!$B$13*$AM95)</x:f>
      </x:c>
      <x:c r="AO95" s="52">
        <x:f>IF($AO95="","",1/(1+EXP(-$AO95)))</x:f>
      </x:c>
      <x:c r="AP95" s="52">
        <x:f>IF($AP95="","",--($AP95&gt;=Dashboard!$B$7))</x:f>
      </x:c>
      <x:c r="AQ95" t="str">
        <x:f>IF($AQ95="","",--($AQ95=$AH95))</x:f>
      </x:c>
    </x:row>
    <x:row r="96">
      <x:c r="AH96" t="str">
        <x:f>IF($AG96="","",IF($AG96&gt;=10,1,0))</x:f>
      </x:c>
      <x:c r="AI96" t="str">
        <x:f>IF($A96="","",--($A96="MS"))</x:f>
      </x:c>
      <x:c r="AJ96" t="str">
        <x:f>IF($B96="","",--($B96="M"))</x:f>
      </x:c>
      <x:c r="AK96" t="str">
        <x:f>IF($D96="","",--($D96="U"))</x:f>
      </x:c>
      <x:c r="AL96" t="str">
        <x:f>IF($U96="","",--($U96="yes"))</x:f>
      </x:c>
      <x:c r="AM96" t="str">
        <x:f>IF($V96="","",--($V96="yes"))</x:f>
      </x:c>
      <x:c r="AN96" t="str">
        <x:f>IF($AH96="","",Coefficients!$B$2+Coefficients!$B$3*$AE96+Coefficients!$B$4*$AF96+Coefficients!$B$5*$N96+Coefficients!$B$6*$O96+Coefficients!$B$7*$AD96+Coefficients!$B$8*$C96+Coefficients!$B$9*$AI96+Coefficients!$B$10*$AJ96+Coefficients!$B$11*$AK96+Coefficients!$B$12*$AL96+Coefficients!$B$13*$AM96)</x:f>
      </x:c>
      <x:c r="AO96" s="52">
        <x:f>IF($AO96="","",1/(1+EXP(-$AO96)))</x:f>
      </x:c>
      <x:c r="AP96" s="52">
        <x:f>IF($AP96="","",--($AP96&gt;=Dashboard!$B$7))</x:f>
      </x:c>
      <x:c r="AQ96" t="str">
        <x:f>IF($AQ96="","",--($AQ96=$AH96))</x:f>
      </x:c>
    </x:row>
    <x:row r="97">
      <x:c r="AH97" t="str">
        <x:f>IF($AG97="","",IF($AG97&gt;=10,1,0))</x:f>
      </x:c>
      <x:c r="AI97" t="str">
        <x:f>IF($A97="","",--($A97="MS"))</x:f>
      </x:c>
      <x:c r="AJ97" t="str">
        <x:f>IF($B97="","",--($B97="M"))</x:f>
      </x:c>
      <x:c r="AK97" t="str">
        <x:f>IF($D97="","",--($D97="U"))</x:f>
      </x:c>
      <x:c r="AL97" t="str">
        <x:f>IF($U97="","",--($U97="yes"))</x:f>
      </x:c>
      <x:c r="AM97" t="str">
        <x:f>IF($V97="","",--($V97="yes"))</x:f>
      </x:c>
      <x:c r="AN97" t="str">
        <x:f>IF($AH97="","",Coefficients!$B$2+Coefficients!$B$3*$AE97+Coefficients!$B$4*$AF97+Coefficients!$B$5*$N97+Coefficients!$B$6*$O97+Coefficients!$B$7*$AD97+Coefficients!$B$8*$C97+Coefficients!$B$9*$AI97+Coefficients!$B$10*$AJ97+Coefficients!$B$11*$AK97+Coefficients!$B$12*$AL97+Coefficients!$B$13*$AM97)</x:f>
      </x:c>
      <x:c r="AO97" s="52">
        <x:f>IF($AO97="","",1/(1+EXP(-$AO97)))</x:f>
      </x:c>
      <x:c r="AP97" s="52">
        <x:f>IF($AP97="","",--($AP97&gt;=Dashboard!$B$7))</x:f>
      </x:c>
      <x:c r="AQ97" t="str">
        <x:f>IF($AQ97="","",--($AQ97=$AH97))</x:f>
      </x:c>
    </x:row>
    <x:row r="98">
      <x:c r="AH98" t="str">
        <x:f>IF($AG98="","",IF($AG98&gt;=10,1,0))</x:f>
      </x:c>
      <x:c r="AI98" t="str">
        <x:f>IF($A98="","",--($A98="MS"))</x:f>
      </x:c>
      <x:c r="AJ98" t="str">
        <x:f>IF($B98="","",--($B98="M"))</x:f>
      </x:c>
      <x:c r="AK98" t="str">
        <x:f>IF($D98="","",--($D98="U"))</x:f>
      </x:c>
      <x:c r="AL98" t="str">
        <x:f>IF($U98="","",--($U98="yes"))</x:f>
      </x:c>
      <x:c r="AM98" t="str">
        <x:f>IF($V98="","",--($V98="yes"))</x:f>
      </x:c>
      <x:c r="AN98" t="str">
        <x:f>IF($AH98="","",Coefficients!$B$2+Coefficients!$B$3*$AE98+Coefficients!$B$4*$AF98+Coefficients!$B$5*$N98+Coefficients!$B$6*$O98+Coefficients!$B$7*$AD98+Coefficients!$B$8*$C98+Coefficients!$B$9*$AI98+Coefficients!$B$10*$AJ98+Coefficients!$B$11*$AK98+Coefficients!$B$12*$AL98+Coefficients!$B$13*$AM98)</x:f>
      </x:c>
      <x:c r="AO98" s="52">
        <x:f>IF($AO98="","",1/(1+EXP(-$AO98)))</x:f>
      </x:c>
      <x:c r="AP98" s="52">
        <x:f>IF($AP98="","",--($AP98&gt;=Dashboard!$B$7))</x:f>
      </x:c>
      <x:c r="AQ98" t="str">
        <x:f>IF($AQ98="","",--($AQ98=$AH98))</x:f>
      </x:c>
    </x:row>
    <x:row r="99">
      <x:c r="AH99" t="str">
        <x:f>IF($AG99="","",IF($AG99&gt;=10,1,0))</x:f>
      </x:c>
      <x:c r="AI99" t="str">
        <x:f>IF($A99="","",--($A99="MS"))</x:f>
      </x:c>
      <x:c r="AJ99" t="str">
        <x:f>IF($B99="","",--($B99="M"))</x:f>
      </x:c>
      <x:c r="AK99" t="str">
        <x:f>IF($D99="","",--($D99="U"))</x:f>
      </x:c>
      <x:c r="AL99" t="str">
        <x:f>IF($U99="","",--($U99="yes"))</x:f>
      </x:c>
      <x:c r="AM99" t="str">
        <x:f>IF($V99="","",--($V99="yes"))</x:f>
      </x:c>
      <x:c r="AN99" t="str">
        <x:f>IF($AH99="","",Coefficients!$B$2+Coefficients!$B$3*$AE99+Coefficients!$B$4*$AF99+Coefficients!$B$5*$N99+Coefficients!$B$6*$O99+Coefficients!$B$7*$AD99+Coefficients!$B$8*$C99+Coefficients!$B$9*$AI99+Coefficients!$B$10*$AJ99+Coefficients!$B$11*$AK99+Coefficients!$B$12*$AL99+Coefficients!$B$13*$AM99)</x:f>
      </x:c>
      <x:c r="AO99" s="52">
        <x:f>IF($AO99="","",1/(1+EXP(-$AO99)))</x:f>
      </x:c>
      <x:c r="AP99" s="52">
        <x:f>IF($AP99="","",--($AP99&gt;=Dashboard!$B$7))</x:f>
      </x:c>
      <x:c r="AQ99" t="str">
        <x:f>IF($AQ99="","",--($AQ99=$AH99))</x:f>
      </x:c>
    </x:row>
    <x:row r="100">
      <x:c r="AH100" t="str">
        <x:f>IF($AG100="","",IF($AG100&gt;=10,1,0))</x:f>
      </x:c>
      <x:c r="AI100" t="str">
        <x:f>IF($A100="","",--($A100="MS"))</x:f>
      </x:c>
      <x:c r="AJ100" t="str">
        <x:f>IF($B100="","",--($B100="M"))</x:f>
      </x:c>
      <x:c r="AK100" t="str">
        <x:f>IF($D100="","",--($D100="U"))</x:f>
      </x:c>
      <x:c r="AL100" t="str">
        <x:f>IF($U100="","",--($U100="yes"))</x:f>
      </x:c>
      <x:c r="AM100" t="str">
        <x:f>IF($V100="","",--($V100="yes"))</x:f>
      </x:c>
      <x:c r="AN100" t="str">
        <x:f>IF($AH100="","",Coefficients!$B$2+Coefficients!$B$3*$AE100+Coefficients!$B$4*$AF100+Coefficients!$B$5*$N100+Coefficients!$B$6*$O100+Coefficients!$B$7*$AD100+Coefficients!$B$8*$C100+Coefficients!$B$9*$AI100+Coefficients!$B$10*$AJ100+Coefficients!$B$11*$AK100+Coefficients!$B$12*$AL100+Coefficients!$B$13*$AM100)</x:f>
      </x:c>
      <x:c r="AO100" s="52">
        <x:f>IF($AO100="","",1/(1+EXP(-$AO100)))</x:f>
      </x:c>
      <x:c r="AP100" s="52">
        <x:f>IF($AP100="","",--($AP100&gt;=Dashboard!$B$7))</x:f>
      </x:c>
      <x:c r="AQ100" t="str">
        <x:f>IF($AQ100="","",--($AQ100=$AH100))</x:f>
      </x:c>
    </x:row>
    <x:row r="101">
      <x:c r="AH101" t="str">
        <x:f>IF($AG101="","",IF($AG101&gt;=10,1,0))</x:f>
      </x:c>
      <x:c r="AI101" t="str">
        <x:f>IF($A101="","",--($A101="MS"))</x:f>
      </x:c>
      <x:c r="AJ101" t="str">
        <x:f>IF($B101="","",--($B101="M"))</x:f>
      </x:c>
      <x:c r="AK101" t="str">
        <x:f>IF($D101="","",--($D101="U"))</x:f>
      </x:c>
      <x:c r="AL101" t="str">
        <x:f>IF($U101="","",--($U101="yes"))</x:f>
      </x:c>
      <x:c r="AM101" t="str">
        <x:f>IF($V101="","",--($V101="yes"))</x:f>
      </x:c>
      <x:c r="AN101" t="str">
        <x:f>IF($AH101="","",Coefficients!$B$2+Coefficients!$B$3*$AE101+Coefficients!$B$4*$AF101+Coefficients!$B$5*$N101+Coefficients!$B$6*$O101+Coefficients!$B$7*$AD101+Coefficients!$B$8*$C101+Coefficients!$B$9*$AI101+Coefficients!$B$10*$AJ101+Coefficients!$B$11*$AK101+Coefficients!$B$12*$AL101+Coefficients!$B$13*$AM101)</x:f>
      </x:c>
      <x:c r="AO101" s="52">
        <x:f>IF($AO101="","",1/(1+EXP(-$AO101)))</x:f>
      </x:c>
      <x:c r="AP101" s="52">
        <x:f>IF($AP101="","",--($AP101&gt;=Dashboard!$B$7))</x:f>
      </x:c>
      <x:c r="AQ101" t="str">
        <x:f>IF($AQ101="","",--($AQ101=$AH101))</x:f>
      </x:c>
    </x:row>
    <x:row r="102">
      <x:c r="AH102" t="str">
        <x:f>IF($AG102="","",IF($AG102&gt;=10,1,0))</x:f>
      </x:c>
      <x:c r="AI102" t="str">
        <x:f>IF($A102="","",--($A102="MS"))</x:f>
      </x:c>
      <x:c r="AJ102" t="str">
        <x:f>IF($B102="","",--($B102="M"))</x:f>
      </x:c>
      <x:c r="AK102" t="str">
        <x:f>IF($D102="","",--($D102="U"))</x:f>
      </x:c>
      <x:c r="AL102" t="str">
        <x:f>IF($U102="","",--($U102="yes"))</x:f>
      </x:c>
      <x:c r="AM102" t="str">
        <x:f>IF($V102="","",--($V102="yes"))</x:f>
      </x:c>
      <x:c r="AN102" t="str">
        <x:f>IF($AH102="","",Coefficients!$B$2+Coefficients!$B$3*$AE102+Coefficients!$B$4*$AF102+Coefficients!$B$5*$N102+Coefficients!$B$6*$O102+Coefficients!$B$7*$AD102+Coefficients!$B$8*$C102+Coefficients!$B$9*$AI102+Coefficients!$B$10*$AJ102+Coefficients!$B$11*$AK102+Coefficients!$B$12*$AL102+Coefficients!$B$13*$AM102)</x:f>
      </x:c>
      <x:c r="AO102" s="52">
        <x:f>IF($AO102="","",1/(1+EXP(-$AO102)))</x:f>
      </x:c>
      <x:c r="AP102" s="52">
        <x:f>IF($AP102="","",--($AP102&gt;=Dashboard!$B$7))</x:f>
      </x:c>
      <x:c r="AQ102" t="str">
        <x:f>IF($AQ102="","",--($AQ102=$AH102))</x:f>
      </x:c>
    </x:row>
    <x:row r="103">
      <x:c r="AH103" t="str">
        <x:f>IF($AG103="","",IF($AG103&gt;=10,1,0))</x:f>
      </x:c>
      <x:c r="AI103" t="str">
        <x:f>IF($A103="","",--($A103="MS"))</x:f>
      </x:c>
      <x:c r="AJ103" t="str">
        <x:f>IF($B103="","",--($B103="M"))</x:f>
      </x:c>
      <x:c r="AK103" t="str">
        <x:f>IF($D103="","",--($D103="U"))</x:f>
      </x:c>
      <x:c r="AL103" t="str">
        <x:f>IF($U103="","",--($U103="yes"))</x:f>
      </x:c>
      <x:c r="AM103" t="str">
        <x:f>IF($V103="","",--($V103="yes"))</x:f>
      </x:c>
      <x:c r="AN103" t="str">
        <x:f>IF($AH103="","",Coefficients!$B$2+Coefficients!$B$3*$AE103+Coefficients!$B$4*$AF103+Coefficients!$B$5*$N103+Coefficients!$B$6*$O103+Coefficients!$B$7*$AD103+Coefficients!$B$8*$C103+Coefficients!$B$9*$AI103+Coefficients!$B$10*$AJ103+Coefficients!$B$11*$AK103+Coefficients!$B$12*$AL103+Coefficients!$B$13*$AM103)</x:f>
      </x:c>
      <x:c r="AO103" s="52">
        <x:f>IF($AO103="","",1/(1+EXP(-$AO103)))</x:f>
      </x:c>
      <x:c r="AP103" s="52">
        <x:f>IF($AP103="","",--($AP103&gt;=Dashboard!$B$7))</x:f>
      </x:c>
      <x:c r="AQ103" t="str">
        <x:f>IF($AQ103="","",--($AQ103=$AH103))</x:f>
      </x:c>
    </x:row>
    <x:row r="104">
      <x:c r="AH104" t="str">
        <x:f>IF($AG104="","",IF($AG104&gt;=10,1,0))</x:f>
      </x:c>
      <x:c r="AI104" t="str">
        <x:f>IF($A104="","",--($A104="MS"))</x:f>
      </x:c>
      <x:c r="AJ104" t="str">
        <x:f>IF($B104="","",--($B104="M"))</x:f>
      </x:c>
      <x:c r="AK104" t="str">
        <x:f>IF($D104="","",--($D104="U"))</x:f>
      </x:c>
      <x:c r="AL104" t="str">
        <x:f>IF($U104="","",--($U104="yes"))</x:f>
      </x:c>
      <x:c r="AM104" t="str">
        <x:f>IF($V104="","",--($V104="yes"))</x:f>
      </x:c>
      <x:c r="AN104" t="str">
        <x:f>IF($AH104="","",Coefficients!$B$2+Coefficients!$B$3*$AE104+Coefficients!$B$4*$AF104+Coefficients!$B$5*$N104+Coefficients!$B$6*$O104+Coefficients!$B$7*$AD104+Coefficients!$B$8*$C104+Coefficients!$B$9*$AI104+Coefficients!$B$10*$AJ104+Coefficients!$B$11*$AK104+Coefficients!$B$12*$AL104+Coefficients!$B$13*$AM104)</x:f>
      </x:c>
      <x:c r="AO104" s="52">
        <x:f>IF($AO104="","",1/(1+EXP(-$AO104)))</x:f>
      </x:c>
      <x:c r="AP104" s="52">
        <x:f>IF($AP104="","",--($AP104&gt;=Dashboard!$B$7))</x:f>
      </x:c>
      <x:c r="AQ104" t="str">
        <x:f>IF($AQ104="","",--($AQ104=$AH104))</x:f>
      </x:c>
    </x:row>
    <x:row r="105">
      <x:c r="AH105" t="str">
        <x:f>IF($AG105="","",IF($AG105&gt;=10,1,0))</x:f>
      </x:c>
      <x:c r="AI105" t="str">
        <x:f>IF($A105="","",--($A105="MS"))</x:f>
      </x:c>
      <x:c r="AJ105" t="str">
        <x:f>IF($B105="","",--($B105="M"))</x:f>
      </x:c>
      <x:c r="AK105" t="str">
        <x:f>IF($D105="","",--($D105="U"))</x:f>
      </x:c>
      <x:c r="AL105" t="str">
        <x:f>IF($U105="","",--($U105="yes"))</x:f>
      </x:c>
      <x:c r="AM105" t="str">
        <x:f>IF($V105="","",--($V105="yes"))</x:f>
      </x:c>
      <x:c r="AN105" t="str">
        <x:f>IF($AH105="","",Coefficients!$B$2+Coefficients!$B$3*$AE105+Coefficients!$B$4*$AF105+Coefficients!$B$5*$N105+Coefficients!$B$6*$O105+Coefficients!$B$7*$AD105+Coefficients!$B$8*$C105+Coefficients!$B$9*$AI105+Coefficients!$B$10*$AJ105+Coefficients!$B$11*$AK105+Coefficients!$B$12*$AL105+Coefficients!$B$13*$AM105)</x:f>
      </x:c>
      <x:c r="AO105" s="52">
        <x:f>IF($AO105="","",1/(1+EXP(-$AO105)))</x:f>
      </x:c>
      <x:c r="AP105" s="52">
        <x:f>IF($AP105="","",--($AP105&gt;=Dashboard!$B$7))</x:f>
      </x:c>
      <x:c r="AQ105" t="str">
        <x:f>IF($AQ105="","",--($AQ105=$AH105))</x:f>
      </x:c>
    </x:row>
    <x:row r="106">
      <x:c r="AH106" t="str">
        <x:f>IF($AG106="","",IF($AG106&gt;=10,1,0))</x:f>
      </x:c>
      <x:c r="AI106" t="str">
        <x:f>IF($A106="","",--($A106="MS"))</x:f>
      </x:c>
      <x:c r="AJ106" t="str">
        <x:f>IF($B106="","",--($B106="M"))</x:f>
      </x:c>
      <x:c r="AK106" t="str">
        <x:f>IF($D106="","",--($D106="U"))</x:f>
      </x:c>
      <x:c r="AL106" t="str">
        <x:f>IF($U106="","",--($U106="yes"))</x:f>
      </x:c>
      <x:c r="AM106" t="str">
        <x:f>IF($V106="","",--($V106="yes"))</x:f>
      </x:c>
      <x:c r="AN106" t="str">
        <x:f>IF($AH106="","",Coefficients!$B$2+Coefficients!$B$3*$AE106+Coefficients!$B$4*$AF106+Coefficients!$B$5*$N106+Coefficients!$B$6*$O106+Coefficients!$B$7*$AD106+Coefficients!$B$8*$C106+Coefficients!$B$9*$AI106+Coefficients!$B$10*$AJ106+Coefficients!$B$11*$AK106+Coefficients!$B$12*$AL106+Coefficients!$B$13*$AM106)</x:f>
      </x:c>
      <x:c r="AO106" s="52">
        <x:f>IF($AO106="","",1/(1+EXP(-$AO106)))</x:f>
      </x:c>
      <x:c r="AP106" s="52">
        <x:f>IF($AP106="","",--($AP106&gt;=Dashboard!$B$7))</x:f>
      </x:c>
      <x:c r="AQ106" t="str">
        <x:f>IF($AQ106="","",--($AQ106=$AH106))</x:f>
      </x:c>
    </x:row>
    <x:row r="107">
      <x:c r="AH107" t="str">
        <x:f>IF($AG107="","",IF($AG107&gt;=10,1,0))</x:f>
      </x:c>
      <x:c r="AI107" t="str">
        <x:f>IF($A107="","",--($A107="MS"))</x:f>
      </x:c>
      <x:c r="AJ107" t="str">
        <x:f>IF($B107="","",--($B107="M"))</x:f>
      </x:c>
      <x:c r="AK107" t="str">
        <x:f>IF($D107="","",--($D107="U"))</x:f>
      </x:c>
      <x:c r="AL107" t="str">
        <x:f>IF($U107="","",--($U107="yes"))</x:f>
      </x:c>
      <x:c r="AM107" t="str">
        <x:f>IF($V107="","",--($V107="yes"))</x:f>
      </x:c>
      <x:c r="AN107" t="str">
        <x:f>IF($AH107="","",Coefficients!$B$2+Coefficients!$B$3*$AE107+Coefficients!$B$4*$AF107+Coefficients!$B$5*$N107+Coefficients!$B$6*$O107+Coefficients!$B$7*$AD107+Coefficients!$B$8*$C107+Coefficients!$B$9*$AI107+Coefficients!$B$10*$AJ107+Coefficients!$B$11*$AK107+Coefficients!$B$12*$AL107+Coefficients!$B$13*$AM107)</x:f>
      </x:c>
      <x:c r="AO107" s="52">
        <x:f>IF($AO107="","",1/(1+EXP(-$AO107)))</x:f>
      </x:c>
      <x:c r="AP107" s="52">
        <x:f>IF($AP107="","",--($AP107&gt;=Dashboard!$B$7))</x:f>
      </x:c>
      <x:c r="AQ107" t="str">
        <x:f>IF($AQ107="","",--($AQ107=$AH107))</x:f>
      </x:c>
    </x:row>
    <x:row r="108">
      <x:c r="AH108" t="str">
        <x:f>IF($AG108="","",IF($AG108&gt;=10,1,0))</x:f>
      </x:c>
      <x:c r="AI108" t="str">
        <x:f>IF($A108="","",--($A108="MS"))</x:f>
      </x:c>
      <x:c r="AJ108" t="str">
        <x:f>IF($B108="","",--($B108="M"))</x:f>
      </x:c>
      <x:c r="AK108" t="str">
        <x:f>IF($D108="","",--($D108="U"))</x:f>
      </x:c>
      <x:c r="AL108" t="str">
        <x:f>IF($U108="","",--($U108="yes"))</x:f>
      </x:c>
      <x:c r="AM108" t="str">
        <x:f>IF($V108="","",--($V108="yes"))</x:f>
      </x:c>
      <x:c r="AN108" t="str">
        <x:f>IF($AH108="","",Coefficients!$B$2+Coefficients!$B$3*$AE108+Coefficients!$B$4*$AF108+Coefficients!$B$5*$N108+Coefficients!$B$6*$O108+Coefficients!$B$7*$AD108+Coefficients!$B$8*$C108+Coefficients!$B$9*$AI108+Coefficients!$B$10*$AJ108+Coefficients!$B$11*$AK108+Coefficients!$B$12*$AL108+Coefficients!$B$13*$AM108)</x:f>
      </x:c>
      <x:c r="AO108" s="52">
        <x:f>IF($AO108="","",1/(1+EXP(-$AO108)))</x:f>
      </x:c>
      <x:c r="AP108" s="52">
        <x:f>IF($AP108="","",--($AP108&gt;=Dashboard!$B$7))</x:f>
      </x:c>
      <x:c r="AQ108" t="str">
        <x:f>IF($AQ108="","",--($AQ108=$AH108))</x:f>
      </x:c>
    </x:row>
    <x:row r="109">
      <x:c r="AH109" t="str">
        <x:f>IF($AG109="","",IF($AG109&gt;=10,1,0))</x:f>
      </x:c>
      <x:c r="AI109" t="str">
        <x:f>IF($A109="","",--($A109="MS"))</x:f>
      </x:c>
      <x:c r="AJ109" t="str">
        <x:f>IF($B109="","",--($B109="M"))</x:f>
      </x:c>
      <x:c r="AK109" t="str">
        <x:f>IF($D109="","",--($D109="U"))</x:f>
      </x:c>
      <x:c r="AL109" t="str">
        <x:f>IF($U109="","",--($U109="yes"))</x:f>
      </x:c>
      <x:c r="AM109" t="str">
        <x:f>IF($V109="","",--($V109="yes"))</x:f>
      </x:c>
      <x:c r="AN109" t="str">
        <x:f>IF($AH109="","",Coefficients!$B$2+Coefficients!$B$3*$AE109+Coefficients!$B$4*$AF109+Coefficients!$B$5*$N109+Coefficients!$B$6*$O109+Coefficients!$B$7*$AD109+Coefficients!$B$8*$C109+Coefficients!$B$9*$AI109+Coefficients!$B$10*$AJ109+Coefficients!$B$11*$AK109+Coefficients!$B$12*$AL109+Coefficients!$B$13*$AM109)</x:f>
      </x:c>
      <x:c r="AO109" s="52">
        <x:f>IF($AO109="","",1/(1+EXP(-$AO109)))</x:f>
      </x:c>
      <x:c r="AP109" s="52">
        <x:f>IF($AP109="","",--($AP109&gt;=Dashboard!$B$7))</x:f>
      </x:c>
      <x:c r="AQ109" t="str">
        <x:f>IF($AQ109="","",--($AQ109=$AH109))</x:f>
      </x:c>
    </x:row>
    <x:row r="110">
      <x:c r="AH110" t="str">
        <x:f>IF($AG110="","",IF($AG110&gt;=10,1,0))</x:f>
      </x:c>
      <x:c r="AI110" t="str">
        <x:f>IF($A110="","",--($A110="MS"))</x:f>
      </x:c>
      <x:c r="AJ110" t="str">
        <x:f>IF($B110="","",--($B110="M"))</x:f>
      </x:c>
      <x:c r="AK110" t="str">
        <x:f>IF($D110="","",--($D110="U"))</x:f>
      </x:c>
      <x:c r="AL110" t="str">
        <x:f>IF($U110="","",--($U110="yes"))</x:f>
      </x:c>
      <x:c r="AM110" t="str">
        <x:f>IF($V110="","",--($V110="yes"))</x:f>
      </x:c>
      <x:c r="AN110" t="str">
        <x:f>IF($AH110="","",Coefficients!$B$2+Coefficients!$B$3*$AE110+Coefficients!$B$4*$AF110+Coefficients!$B$5*$N110+Coefficients!$B$6*$O110+Coefficients!$B$7*$AD110+Coefficients!$B$8*$C110+Coefficients!$B$9*$AI110+Coefficients!$B$10*$AJ110+Coefficients!$B$11*$AK110+Coefficients!$B$12*$AL110+Coefficients!$B$13*$AM110)</x:f>
      </x:c>
      <x:c r="AO110" s="52">
        <x:f>IF($AO110="","",1/(1+EXP(-$AO110)))</x:f>
      </x:c>
      <x:c r="AP110" s="52">
        <x:f>IF($AP110="","",--($AP110&gt;=Dashboard!$B$7))</x:f>
      </x:c>
      <x:c r="AQ110" t="str">
        <x:f>IF($AQ110="","",--($AQ110=$AH110))</x:f>
      </x:c>
    </x:row>
    <x:row r="111">
      <x:c r="AH111" t="str">
        <x:f>IF($AG111="","",IF($AG111&gt;=10,1,0))</x:f>
      </x:c>
      <x:c r="AI111" t="str">
        <x:f>IF($A111="","",--($A111="MS"))</x:f>
      </x:c>
      <x:c r="AJ111" t="str">
        <x:f>IF($B111="","",--($B111="M"))</x:f>
      </x:c>
      <x:c r="AK111" t="str">
        <x:f>IF($D111="","",--($D111="U"))</x:f>
      </x:c>
      <x:c r="AL111" t="str">
        <x:f>IF($U111="","",--($U111="yes"))</x:f>
      </x:c>
      <x:c r="AM111" t="str">
        <x:f>IF($V111="","",--($V111="yes"))</x:f>
      </x:c>
      <x:c r="AN111" t="str">
        <x:f>IF($AH111="","",Coefficients!$B$2+Coefficients!$B$3*$AE111+Coefficients!$B$4*$AF111+Coefficients!$B$5*$N111+Coefficients!$B$6*$O111+Coefficients!$B$7*$AD111+Coefficients!$B$8*$C111+Coefficients!$B$9*$AI111+Coefficients!$B$10*$AJ111+Coefficients!$B$11*$AK111+Coefficients!$B$12*$AL111+Coefficients!$B$13*$AM111)</x:f>
      </x:c>
      <x:c r="AO111" s="52">
        <x:f>IF($AO111="","",1/(1+EXP(-$AO111)))</x:f>
      </x:c>
      <x:c r="AP111" s="52">
        <x:f>IF($AP111="","",--($AP111&gt;=Dashboard!$B$7))</x:f>
      </x:c>
      <x:c r="AQ111" t="str">
        <x:f>IF($AQ111="","",--($AQ111=$AH111))</x:f>
      </x:c>
    </x:row>
    <x:row r="112">
      <x:c r="AH112" t="str">
        <x:f>IF($AG112="","",IF($AG112&gt;=10,1,0))</x:f>
      </x:c>
      <x:c r="AI112" t="str">
        <x:f>IF($A112="","",--($A112="MS"))</x:f>
      </x:c>
      <x:c r="AJ112" t="str">
        <x:f>IF($B112="","",--($B112="M"))</x:f>
      </x:c>
      <x:c r="AK112" t="str">
        <x:f>IF($D112="","",--($D112="U"))</x:f>
      </x:c>
      <x:c r="AL112" t="str">
        <x:f>IF($U112="","",--($U112="yes"))</x:f>
      </x:c>
      <x:c r="AM112" t="str">
        <x:f>IF($V112="","",--($V112="yes"))</x:f>
      </x:c>
      <x:c r="AN112" t="str">
        <x:f>IF($AH112="","",Coefficients!$B$2+Coefficients!$B$3*$AE112+Coefficients!$B$4*$AF112+Coefficients!$B$5*$N112+Coefficients!$B$6*$O112+Coefficients!$B$7*$AD112+Coefficients!$B$8*$C112+Coefficients!$B$9*$AI112+Coefficients!$B$10*$AJ112+Coefficients!$B$11*$AK112+Coefficients!$B$12*$AL112+Coefficients!$B$13*$AM112)</x:f>
      </x:c>
      <x:c r="AO112" s="52">
        <x:f>IF($AO112="","",1/(1+EXP(-$AO112)))</x:f>
      </x:c>
      <x:c r="AP112" s="52">
        <x:f>IF($AP112="","",--($AP112&gt;=Dashboard!$B$7))</x:f>
      </x:c>
      <x:c r="AQ112" t="str">
        <x:f>IF($AQ112="","",--($AQ112=$AH112))</x:f>
      </x:c>
    </x:row>
    <x:row r="113">
      <x:c r="AH113" t="str">
        <x:f>IF($AG113="","",IF($AG113&gt;=10,1,0))</x:f>
      </x:c>
      <x:c r="AI113" t="str">
        <x:f>IF($A113="","",--($A113="MS"))</x:f>
      </x:c>
      <x:c r="AJ113" t="str">
        <x:f>IF($B113="","",--($B113="M"))</x:f>
      </x:c>
      <x:c r="AK113" t="str">
        <x:f>IF($D113="","",--($D113="U"))</x:f>
      </x:c>
      <x:c r="AL113" t="str">
        <x:f>IF($U113="","",--($U113="yes"))</x:f>
      </x:c>
      <x:c r="AM113" t="str">
        <x:f>IF($V113="","",--($V113="yes"))</x:f>
      </x:c>
      <x:c r="AN113" t="str">
        <x:f>IF($AH113="","",Coefficients!$B$2+Coefficients!$B$3*$AE113+Coefficients!$B$4*$AF113+Coefficients!$B$5*$N113+Coefficients!$B$6*$O113+Coefficients!$B$7*$AD113+Coefficients!$B$8*$C113+Coefficients!$B$9*$AI113+Coefficients!$B$10*$AJ113+Coefficients!$B$11*$AK113+Coefficients!$B$12*$AL113+Coefficients!$B$13*$AM113)</x:f>
      </x:c>
      <x:c r="AO113" s="52">
        <x:f>IF($AO113="","",1/(1+EXP(-$AO113)))</x:f>
      </x:c>
      <x:c r="AP113" s="52">
        <x:f>IF($AP113="","",--($AP113&gt;=Dashboard!$B$7))</x:f>
      </x:c>
      <x:c r="AQ113" t="str">
        <x:f>IF($AQ113="","",--($AQ113=$AH113))</x:f>
      </x:c>
    </x:row>
    <x:row r="114">
      <x:c r="AH114" t="str">
        <x:f>IF($AG114="","",IF($AG114&gt;=10,1,0))</x:f>
      </x:c>
      <x:c r="AI114" t="str">
        <x:f>IF($A114="","",--($A114="MS"))</x:f>
      </x:c>
      <x:c r="AJ114" t="str">
        <x:f>IF($B114="","",--($B114="M"))</x:f>
      </x:c>
      <x:c r="AK114" t="str">
        <x:f>IF($D114="","",--($D114="U"))</x:f>
      </x:c>
      <x:c r="AL114" t="str">
        <x:f>IF($U114="","",--($U114="yes"))</x:f>
      </x:c>
      <x:c r="AM114" t="str">
        <x:f>IF($V114="","",--($V114="yes"))</x:f>
      </x:c>
      <x:c r="AN114" t="str">
        <x:f>IF($AH114="","",Coefficients!$B$2+Coefficients!$B$3*$AE114+Coefficients!$B$4*$AF114+Coefficients!$B$5*$N114+Coefficients!$B$6*$O114+Coefficients!$B$7*$AD114+Coefficients!$B$8*$C114+Coefficients!$B$9*$AI114+Coefficients!$B$10*$AJ114+Coefficients!$B$11*$AK114+Coefficients!$B$12*$AL114+Coefficients!$B$13*$AM114)</x:f>
      </x:c>
      <x:c r="AO114" s="52">
        <x:f>IF($AO114="","",1/(1+EXP(-$AO114)))</x:f>
      </x:c>
      <x:c r="AP114" s="52">
        <x:f>IF($AP114="","",--($AP114&gt;=Dashboard!$B$7))</x:f>
      </x:c>
      <x:c r="AQ114" t="str">
        <x:f>IF($AQ114="","",--($AQ114=$AH114))</x:f>
      </x:c>
    </x:row>
    <x:row r="115">
      <x:c r="AH115" t="str">
        <x:f>IF($AG115="","",IF($AG115&gt;=10,1,0))</x:f>
      </x:c>
      <x:c r="AI115" t="str">
        <x:f>IF($A115="","",--($A115="MS"))</x:f>
      </x:c>
      <x:c r="AJ115" t="str">
        <x:f>IF($B115="","",--($B115="M"))</x:f>
      </x:c>
      <x:c r="AK115" t="str">
        <x:f>IF($D115="","",--($D115="U"))</x:f>
      </x:c>
      <x:c r="AL115" t="str">
        <x:f>IF($U115="","",--($U115="yes"))</x:f>
      </x:c>
      <x:c r="AM115" t="str">
        <x:f>IF($V115="","",--($V115="yes"))</x:f>
      </x:c>
      <x:c r="AN115" t="str">
        <x:f>IF($AH115="","",Coefficients!$B$2+Coefficients!$B$3*$AE115+Coefficients!$B$4*$AF115+Coefficients!$B$5*$N115+Coefficients!$B$6*$O115+Coefficients!$B$7*$AD115+Coefficients!$B$8*$C115+Coefficients!$B$9*$AI115+Coefficients!$B$10*$AJ115+Coefficients!$B$11*$AK115+Coefficients!$B$12*$AL115+Coefficients!$B$13*$AM115)</x:f>
      </x:c>
      <x:c r="AO115" s="52">
        <x:f>IF($AO115="","",1/(1+EXP(-$AO115)))</x:f>
      </x:c>
      <x:c r="AP115" s="52">
        <x:f>IF($AP115="","",--($AP115&gt;=Dashboard!$B$7))</x:f>
      </x:c>
      <x:c r="AQ115" t="str">
        <x:f>IF($AQ115="","",--($AQ115=$AH115))</x:f>
      </x:c>
    </x:row>
    <x:row r="116">
      <x:c r="AH116" t="str">
        <x:f>IF($AG116="","",IF($AG116&gt;=10,1,0))</x:f>
      </x:c>
      <x:c r="AI116" t="str">
        <x:f>IF($A116="","",--($A116="MS"))</x:f>
      </x:c>
      <x:c r="AJ116" t="str">
        <x:f>IF($B116="","",--($B116="M"))</x:f>
      </x:c>
      <x:c r="AK116" t="str">
        <x:f>IF($D116="","",--($D116="U"))</x:f>
      </x:c>
      <x:c r="AL116" t="str">
        <x:f>IF($U116="","",--($U116="yes"))</x:f>
      </x:c>
      <x:c r="AM116" t="str">
        <x:f>IF($V116="","",--($V116="yes"))</x:f>
      </x:c>
      <x:c r="AN116" t="str">
        <x:f>IF($AH116="","",Coefficients!$B$2+Coefficients!$B$3*$AE116+Coefficients!$B$4*$AF116+Coefficients!$B$5*$N116+Coefficients!$B$6*$O116+Coefficients!$B$7*$AD116+Coefficients!$B$8*$C116+Coefficients!$B$9*$AI116+Coefficients!$B$10*$AJ116+Coefficients!$B$11*$AK116+Coefficients!$B$12*$AL116+Coefficients!$B$13*$AM116)</x:f>
      </x:c>
      <x:c r="AO116" s="52">
        <x:f>IF($AO116="","",1/(1+EXP(-$AO116)))</x:f>
      </x:c>
      <x:c r="AP116" s="52">
        <x:f>IF($AP116="","",--($AP116&gt;=Dashboard!$B$7))</x:f>
      </x:c>
      <x:c r="AQ116" t="str">
        <x:f>IF($AQ116="","",--($AQ116=$AH116))</x:f>
      </x:c>
    </x:row>
    <x:row r="117">
      <x:c r="AH117" t="str">
        <x:f>IF($AG117="","",IF($AG117&gt;=10,1,0))</x:f>
      </x:c>
      <x:c r="AI117" t="str">
        <x:f>IF($A117="","",--($A117="MS"))</x:f>
      </x:c>
      <x:c r="AJ117" t="str">
        <x:f>IF($B117="","",--($B117="M"))</x:f>
      </x:c>
      <x:c r="AK117" t="str">
        <x:f>IF($D117="","",--($D117="U"))</x:f>
      </x:c>
      <x:c r="AL117" t="str">
        <x:f>IF($U117="","",--($U117="yes"))</x:f>
      </x:c>
      <x:c r="AM117" t="str">
        <x:f>IF($V117="","",--($V117="yes"))</x:f>
      </x:c>
      <x:c r="AN117" t="str">
        <x:f>IF($AH117="","",Coefficients!$B$2+Coefficients!$B$3*$AE117+Coefficients!$B$4*$AF117+Coefficients!$B$5*$N117+Coefficients!$B$6*$O117+Coefficients!$B$7*$AD117+Coefficients!$B$8*$C117+Coefficients!$B$9*$AI117+Coefficients!$B$10*$AJ117+Coefficients!$B$11*$AK117+Coefficients!$B$12*$AL117+Coefficients!$B$13*$AM117)</x:f>
      </x:c>
      <x:c r="AO117" s="52">
        <x:f>IF($AO117="","",1/(1+EXP(-$AO117)))</x:f>
      </x:c>
      <x:c r="AP117" s="52">
        <x:f>IF($AP117="","",--($AP117&gt;=Dashboard!$B$7))</x:f>
      </x:c>
      <x:c r="AQ117" t="str">
        <x:f>IF($AQ117="","",--($AQ117=$AH117))</x:f>
      </x:c>
    </x:row>
    <x:row r="118">
      <x:c r="AH118" t="str">
        <x:f>IF($AG118="","",IF($AG118&gt;=10,1,0))</x:f>
      </x:c>
      <x:c r="AI118" t="str">
        <x:f>IF($A118="","",--($A118="MS"))</x:f>
      </x:c>
      <x:c r="AJ118" t="str">
        <x:f>IF($B118="","",--($B118="M"))</x:f>
      </x:c>
      <x:c r="AK118" t="str">
        <x:f>IF($D118="","",--($D118="U"))</x:f>
      </x:c>
      <x:c r="AL118" t="str">
        <x:f>IF($U118="","",--($U118="yes"))</x:f>
      </x:c>
      <x:c r="AM118" t="str">
        <x:f>IF($V118="","",--($V118="yes"))</x:f>
      </x:c>
      <x:c r="AN118" t="str">
        <x:f>IF($AH118="","",Coefficients!$B$2+Coefficients!$B$3*$AE118+Coefficients!$B$4*$AF118+Coefficients!$B$5*$N118+Coefficients!$B$6*$O118+Coefficients!$B$7*$AD118+Coefficients!$B$8*$C118+Coefficients!$B$9*$AI118+Coefficients!$B$10*$AJ118+Coefficients!$B$11*$AK118+Coefficients!$B$12*$AL118+Coefficients!$B$13*$AM118)</x:f>
      </x:c>
      <x:c r="AO118" s="52">
        <x:f>IF($AO118="","",1/(1+EXP(-$AO118)))</x:f>
      </x:c>
      <x:c r="AP118" s="52">
        <x:f>IF($AP118="","",--($AP118&gt;=Dashboard!$B$7))</x:f>
      </x:c>
      <x:c r="AQ118" t="str">
        <x:f>IF($AQ118="","",--($AQ118=$AH118))</x:f>
      </x:c>
    </x:row>
    <x:row r="119">
      <x:c r="AH119" t="str">
        <x:f>IF($AG119="","",IF($AG119&gt;=10,1,0))</x:f>
      </x:c>
      <x:c r="AI119" t="str">
        <x:f>IF($A119="","",--($A119="MS"))</x:f>
      </x:c>
      <x:c r="AJ119" t="str">
        <x:f>IF($B119="","",--($B119="M"))</x:f>
      </x:c>
      <x:c r="AK119" t="str">
        <x:f>IF($D119="","",--($D119="U"))</x:f>
      </x:c>
      <x:c r="AL119" t="str">
        <x:f>IF($U119="","",--($U119="yes"))</x:f>
      </x:c>
      <x:c r="AM119" t="str">
        <x:f>IF($V119="","",--($V119="yes"))</x:f>
      </x:c>
      <x:c r="AN119" t="str">
        <x:f>IF($AH119="","",Coefficients!$B$2+Coefficients!$B$3*$AE119+Coefficients!$B$4*$AF119+Coefficients!$B$5*$N119+Coefficients!$B$6*$O119+Coefficients!$B$7*$AD119+Coefficients!$B$8*$C119+Coefficients!$B$9*$AI119+Coefficients!$B$10*$AJ119+Coefficients!$B$11*$AK119+Coefficients!$B$12*$AL119+Coefficients!$B$13*$AM119)</x:f>
      </x:c>
      <x:c r="AO119" s="52">
        <x:f>IF($AO119="","",1/(1+EXP(-$AO119)))</x:f>
      </x:c>
      <x:c r="AP119" s="52">
        <x:f>IF($AP119="","",--($AP119&gt;=Dashboard!$B$7))</x:f>
      </x:c>
      <x:c r="AQ119" t="str">
        <x:f>IF($AQ119="","",--($AQ119=$AH119))</x:f>
      </x:c>
    </x:row>
    <x:row r="120">
      <x:c r="AH120" t="str">
        <x:f>IF($AG120="","",IF($AG120&gt;=10,1,0))</x:f>
      </x:c>
      <x:c r="AI120" t="str">
        <x:f>IF($A120="","",--($A120="MS"))</x:f>
      </x:c>
      <x:c r="AJ120" t="str">
        <x:f>IF($B120="","",--($B120="M"))</x:f>
      </x:c>
      <x:c r="AK120" t="str">
        <x:f>IF($D120="","",--($D120="U"))</x:f>
      </x:c>
      <x:c r="AL120" t="str">
        <x:f>IF($U120="","",--($U120="yes"))</x:f>
      </x:c>
      <x:c r="AM120" t="str">
        <x:f>IF($V120="","",--($V120="yes"))</x:f>
      </x:c>
      <x:c r="AN120" t="str">
        <x:f>IF($AH120="","",Coefficients!$B$2+Coefficients!$B$3*$AE120+Coefficients!$B$4*$AF120+Coefficients!$B$5*$N120+Coefficients!$B$6*$O120+Coefficients!$B$7*$AD120+Coefficients!$B$8*$C120+Coefficients!$B$9*$AI120+Coefficients!$B$10*$AJ120+Coefficients!$B$11*$AK120+Coefficients!$B$12*$AL120+Coefficients!$B$13*$AM120)</x:f>
      </x:c>
      <x:c r="AO120" s="52">
        <x:f>IF($AO120="","",1/(1+EXP(-$AO120)))</x:f>
      </x:c>
      <x:c r="AP120" s="52">
        <x:f>IF($AP120="","",--($AP120&gt;=Dashboard!$B$7))</x:f>
      </x:c>
      <x:c r="AQ120" t="str">
        <x:f>IF($AQ120="","",--($AQ120=$AH120))</x:f>
      </x:c>
    </x:row>
    <x:row r="121">
      <x:c r="AH121" t="str">
        <x:f>IF($AG121="","",IF($AG121&gt;=10,1,0))</x:f>
      </x:c>
      <x:c r="AI121" t="str">
        <x:f>IF($A121="","",--($A121="MS"))</x:f>
      </x:c>
      <x:c r="AJ121" t="str">
        <x:f>IF($B121="","",--($B121="M"))</x:f>
      </x:c>
      <x:c r="AK121" t="str">
        <x:f>IF($D121="","",--($D121="U"))</x:f>
      </x:c>
      <x:c r="AL121" t="str">
        <x:f>IF($U121="","",--($U121="yes"))</x:f>
      </x:c>
      <x:c r="AM121" t="str">
        <x:f>IF($V121="","",--($V121="yes"))</x:f>
      </x:c>
      <x:c r="AN121" t="str">
        <x:f>IF($AH121="","",Coefficients!$B$2+Coefficients!$B$3*$AE121+Coefficients!$B$4*$AF121+Coefficients!$B$5*$N121+Coefficients!$B$6*$O121+Coefficients!$B$7*$AD121+Coefficients!$B$8*$C121+Coefficients!$B$9*$AI121+Coefficients!$B$10*$AJ121+Coefficients!$B$11*$AK121+Coefficients!$B$12*$AL121+Coefficients!$B$13*$AM121)</x:f>
      </x:c>
      <x:c r="AO121" s="52">
        <x:f>IF($AO121="","",1/(1+EXP(-$AO121)))</x:f>
      </x:c>
      <x:c r="AP121" s="52">
        <x:f>IF($AP121="","",--($AP121&gt;=Dashboard!$B$7))</x:f>
      </x:c>
      <x:c r="AQ121" t="str">
        <x:f>IF($AQ121="","",--($AQ121=$AH121))</x:f>
      </x:c>
    </x:row>
    <x:row r="122">
      <x:c r="AH122" t="str">
        <x:f>IF($AG122="","",IF($AG122&gt;=10,1,0))</x:f>
      </x:c>
      <x:c r="AI122" t="str">
        <x:f>IF($A122="","",--($A122="MS"))</x:f>
      </x:c>
      <x:c r="AJ122" t="str">
        <x:f>IF($B122="","",--($B122="M"))</x:f>
      </x:c>
      <x:c r="AK122" t="str">
        <x:f>IF($D122="","",--($D122="U"))</x:f>
      </x:c>
      <x:c r="AL122" t="str">
        <x:f>IF($U122="","",--($U122="yes"))</x:f>
      </x:c>
      <x:c r="AM122" t="str">
        <x:f>IF($V122="","",--($V122="yes"))</x:f>
      </x:c>
      <x:c r="AN122" t="str">
        <x:f>IF($AH122="","",Coefficients!$B$2+Coefficients!$B$3*$AE122+Coefficients!$B$4*$AF122+Coefficients!$B$5*$N122+Coefficients!$B$6*$O122+Coefficients!$B$7*$AD122+Coefficients!$B$8*$C122+Coefficients!$B$9*$AI122+Coefficients!$B$10*$AJ122+Coefficients!$B$11*$AK122+Coefficients!$B$12*$AL122+Coefficients!$B$13*$AM122)</x:f>
      </x:c>
      <x:c r="AO122" s="52">
        <x:f>IF($AO122="","",1/(1+EXP(-$AO122)))</x:f>
      </x:c>
      <x:c r="AP122" s="52">
        <x:f>IF($AP122="","",--($AP122&gt;=Dashboard!$B$7))</x:f>
      </x:c>
      <x:c r="AQ122" t="str">
        <x:f>IF($AQ122="","",--($AQ122=$AH122))</x:f>
      </x:c>
    </x:row>
    <x:row r="123">
      <x:c r="AH123" t="str">
        <x:f>IF($AG123="","",IF($AG123&gt;=10,1,0))</x:f>
      </x:c>
      <x:c r="AI123" t="str">
        <x:f>IF($A123="","",--($A123="MS"))</x:f>
      </x:c>
      <x:c r="AJ123" t="str">
        <x:f>IF($B123="","",--($B123="M"))</x:f>
      </x:c>
      <x:c r="AK123" t="str">
        <x:f>IF($D123="","",--($D123="U"))</x:f>
      </x:c>
      <x:c r="AL123" t="str">
        <x:f>IF($U123="","",--($U123="yes"))</x:f>
      </x:c>
      <x:c r="AM123" t="str">
        <x:f>IF($V123="","",--($V123="yes"))</x:f>
      </x:c>
      <x:c r="AN123" t="str">
        <x:f>IF($AH123="","",Coefficients!$B$2+Coefficients!$B$3*$AE123+Coefficients!$B$4*$AF123+Coefficients!$B$5*$N123+Coefficients!$B$6*$O123+Coefficients!$B$7*$AD123+Coefficients!$B$8*$C123+Coefficients!$B$9*$AI123+Coefficients!$B$10*$AJ123+Coefficients!$B$11*$AK123+Coefficients!$B$12*$AL123+Coefficients!$B$13*$AM123)</x:f>
      </x:c>
      <x:c r="AO123" s="52">
        <x:f>IF($AO123="","",1/(1+EXP(-$AO123)))</x:f>
      </x:c>
      <x:c r="AP123" s="52">
        <x:f>IF($AP123="","",--($AP123&gt;=Dashboard!$B$7))</x:f>
      </x:c>
      <x:c r="AQ123" t="str">
        <x:f>IF($AQ123="","",--($AQ123=$AH123))</x:f>
      </x:c>
    </x:row>
    <x:row r="124">
      <x:c r="AH124" t="str">
        <x:f>IF($AG124="","",IF($AG124&gt;=10,1,0))</x:f>
      </x:c>
      <x:c r="AI124" t="str">
        <x:f>IF($A124="","",--($A124="MS"))</x:f>
      </x:c>
      <x:c r="AJ124" t="str">
        <x:f>IF($B124="","",--($B124="M"))</x:f>
      </x:c>
      <x:c r="AK124" t="str">
        <x:f>IF($D124="","",--($D124="U"))</x:f>
      </x:c>
      <x:c r="AL124" t="str">
        <x:f>IF($U124="","",--($U124="yes"))</x:f>
      </x:c>
      <x:c r="AM124" t="str">
        <x:f>IF($V124="","",--($V124="yes"))</x:f>
      </x:c>
      <x:c r="AN124" t="str">
        <x:f>IF($AH124="","",Coefficients!$B$2+Coefficients!$B$3*$AE124+Coefficients!$B$4*$AF124+Coefficients!$B$5*$N124+Coefficients!$B$6*$O124+Coefficients!$B$7*$AD124+Coefficients!$B$8*$C124+Coefficients!$B$9*$AI124+Coefficients!$B$10*$AJ124+Coefficients!$B$11*$AK124+Coefficients!$B$12*$AL124+Coefficients!$B$13*$AM124)</x:f>
      </x:c>
      <x:c r="AO124" s="52">
        <x:f>IF($AO124="","",1/(1+EXP(-$AO124)))</x:f>
      </x:c>
      <x:c r="AP124" s="52">
        <x:f>IF($AP124="","",--($AP124&gt;=Dashboard!$B$7))</x:f>
      </x:c>
      <x:c r="AQ124" t="str">
        <x:f>IF($AQ124="","",--($AQ124=$AH124))</x:f>
      </x:c>
    </x:row>
    <x:row r="125">
      <x:c r="AH125" t="str">
        <x:f>IF($AG125="","",IF($AG125&gt;=10,1,0))</x:f>
      </x:c>
      <x:c r="AI125" t="str">
        <x:f>IF($A125="","",--($A125="MS"))</x:f>
      </x:c>
      <x:c r="AJ125" t="str">
        <x:f>IF($B125="","",--($B125="M"))</x:f>
      </x:c>
      <x:c r="AK125" t="str">
        <x:f>IF($D125="","",--($D125="U"))</x:f>
      </x:c>
      <x:c r="AL125" t="str">
        <x:f>IF($U125="","",--($U125="yes"))</x:f>
      </x:c>
      <x:c r="AM125" t="str">
        <x:f>IF($V125="","",--($V125="yes"))</x:f>
      </x:c>
      <x:c r="AN125" t="str">
        <x:f>IF($AH125="","",Coefficients!$B$2+Coefficients!$B$3*$AE125+Coefficients!$B$4*$AF125+Coefficients!$B$5*$N125+Coefficients!$B$6*$O125+Coefficients!$B$7*$AD125+Coefficients!$B$8*$C125+Coefficients!$B$9*$AI125+Coefficients!$B$10*$AJ125+Coefficients!$B$11*$AK125+Coefficients!$B$12*$AL125+Coefficients!$B$13*$AM125)</x:f>
      </x:c>
      <x:c r="AO125" s="52">
        <x:f>IF($AO125="","",1/(1+EXP(-$AO125)))</x:f>
      </x:c>
      <x:c r="AP125" s="52">
        <x:f>IF($AP125="","",--($AP125&gt;=Dashboard!$B$7))</x:f>
      </x:c>
      <x:c r="AQ125" t="str">
        <x:f>IF($AQ125="","",--($AQ125=$AH125))</x:f>
      </x:c>
    </x:row>
    <x:row r="126">
      <x:c r="AH126" t="str">
        <x:f>IF($AG126="","",IF($AG126&gt;=10,1,0))</x:f>
      </x:c>
      <x:c r="AI126" t="str">
        <x:f>IF($A126="","",--($A126="MS"))</x:f>
      </x:c>
      <x:c r="AJ126" t="str">
        <x:f>IF($B126="","",--($B126="M"))</x:f>
      </x:c>
      <x:c r="AK126" t="str">
        <x:f>IF($D126="","",--($D126="U"))</x:f>
      </x:c>
      <x:c r="AL126" t="str">
        <x:f>IF($U126="","",--($U126="yes"))</x:f>
      </x:c>
      <x:c r="AM126" t="str">
        <x:f>IF($V126="","",--($V126="yes"))</x:f>
      </x:c>
      <x:c r="AN126" t="str">
        <x:f>IF($AH126="","",Coefficients!$B$2+Coefficients!$B$3*$AE126+Coefficients!$B$4*$AF126+Coefficients!$B$5*$N126+Coefficients!$B$6*$O126+Coefficients!$B$7*$AD126+Coefficients!$B$8*$C126+Coefficients!$B$9*$AI126+Coefficients!$B$10*$AJ126+Coefficients!$B$11*$AK126+Coefficients!$B$12*$AL126+Coefficients!$B$13*$AM126)</x:f>
      </x:c>
      <x:c r="AO126" s="52">
        <x:f>IF($AO126="","",1/(1+EXP(-$AO126)))</x:f>
      </x:c>
      <x:c r="AP126" s="52">
        <x:f>IF($AP126="","",--($AP126&gt;=Dashboard!$B$7))</x:f>
      </x:c>
      <x:c r="AQ126" t="str">
        <x:f>IF($AQ126="","",--($AQ126=$AH126))</x:f>
      </x:c>
    </x:row>
    <x:row r="127">
      <x:c r="AH127" t="str">
        <x:f>IF($AG127="","",IF($AG127&gt;=10,1,0))</x:f>
      </x:c>
      <x:c r="AI127" t="str">
        <x:f>IF($A127="","",--($A127="MS"))</x:f>
      </x:c>
      <x:c r="AJ127" t="str">
        <x:f>IF($B127="","",--($B127="M"))</x:f>
      </x:c>
      <x:c r="AK127" t="str">
        <x:f>IF($D127="","",--($D127="U"))</x:f>
      </x:c>
      <x:c r="AL127" t="str">
        <x:f>IF($U127="","",--($U127="yes"))</x:f>
      </x:c>
      <x:c r="AM127" t="str">
        <x:f>IF($V127="","",--($V127="yes"))</x:f>
      </x:c>
      <x:c r="AN127" t="str">
        <x:f>IF($AH127="","",Coefficients!$B$2+Coefficients!$B$3*$AE127+Coefficients!$B$4*$AF127+Coefficients!$B$5*$N127+Coefficients!$B$6*$O127+Coefficients!$B$7*$AD127+Coefficients!$B$8*$C127+Coefficients!$B$9*$AI127+Coefficients!$B$10*$AJ127+Coefficients!$B$11*$AK127+Coefficients!$B$12*$AL127+Coefficients!$B$13*$AM127)</x:f>
      </x:c>
      <x:c r="AO127" s="52">
        <x:f>IF($AO127="","",1/(1+EXP(-$AO127)))</x:f>
      </x:c>
      <x:c r="AP127" s="52">
        <x:f>IF($AP127="","",--($AP127&gt;=Dashboard!$B$7))</x:f>
      </x:c>
      <x:c r="AQ127" t="str">
        <x:f>IF($AQ127="","",--($AQ127=$AH127))</x:f>
      </x:c>
    </x:row>
    <x:row r="128">
      <x:c r="AH128" t="str">
        <x:f>IF($AG128="","",IF($AG128&gt;=10,1,0))</x:f>
      </x:c>
      <x:c r="AI128" t="str">
        <x:f>IF($A128="","",--($A128="MS"))</x:f>
      </x:c>
      <x:c r="AJ128" t="str">
        <x:f>IF($B128="","",--($B128="M"))</x:f>
      </x:c>
      <x:c r="AK128" t="str">
        <x:f>IF($D128="","",--($D128="U"))</x:f>
      </x:c>
      <x:c r="AL128" t="str">
        <x:f>IF($U128="","",--($U128="yes"))</x:f>
      </x:c>
      <x:c r="AM128" t="str">
        <x:f>IF($V128="","",--($V128="yes"))</x:f>
      </x:c>
      <x:c r="AN128" t="str">
        <x:f>IF($AH128="","",Coefficients!$B$2+Coefficients!$B$3*$AE128+Coefficients!$B$4*$AF128+Coefficients!$B$5*$N128+Coefficients!$B$6*$O128+Coefficients!$B$7*$AD128+Coefficients!$B$8*$C128+Coefficients!$B$9*$AI128+Coefficients!$B$10*$AJ128+Coefficients!$B$11*$AK128+Coefficients!$B$12*$AL128+Coefficients!$B$13*$AM128)</x:f>
      </x:c>
      <x:c r="AO128" s="52">
        <x:f>IF($AO128="","",1/(1+EXP(-$AO128)))</x:f>
      </x:c>
      <x:c r="AP128" s="52">
        <x:f>IF($AP128="","",--($AP128&gt;=Dashboard!$B$7))</x:f>
      </x:c>
      <x:c r="AQ128" t="str">
        <x:f>IF($AQ128="","",--($AQ128=$AH128))</x:f>
      </x:c>
    </x:row>
    <x:row r="129">
      <x:c r="AH129" t="str">
        <x:f>IF($AG129="","",IF($AG129&gt;=10,1,0))</x:f>
      </x:c>
      <x:c r="AI129" t="str">
        <x:f>IF($A129="","",--($A129="MS"))</x:f>
      </x:c>
      <x:c r="AJ129" t="str">
        <x:f>IF($B129="","",--($B129="M"))</x:f>
      </x:c>
      <x:c r="AK129" t="str">
        <x:f>IF($D129="","",--($D129="U"))</x:f>
      </x:c>
      <x:c r="AL129" t="str">
        <x:f>IF($U129="","",--($U129="yes"))</x:f>
      </x:c>
      <x:c r="AM129" t="str">
        <x:f>IF($V129="","",--($V129="yes"))</x:f>
      </x:c>
      <x:c r="AN129" t="str">
        <x:f>IF($AH129="","",Coefficients!$B$2+Coefficients!$B$3*$AE129+Coefficients!$B$4*$AF129+Coefficients!$B$5*$N129+Coefficients!$B$6*$O129+Coefficients!$B$7*$AD129+Coefficients!$B$8*$C129+Coefficients!$B$9*$AI129+Coefficients!$B$10*$AJ129+Coefficients!$B$11*$AK129+Coefficients!$B$12*$AL129+Coefficients!$B$13*$AM129)</x:f>
      </x:c>
      <x:c r="AO129" s="52">
        <x:f>IF($AO129="","",1/(1+EXP(-$AO129)))</x:f>
      </x:c>
      <x:c r="AP129" s="52">
        <x:f>IF($AP129="","",--($AP129&gt;=Dashboard!$B$7))</x:f>
      </x:c>
      <x:c r="AQ129" t="str">
        <x:f>IF($AQ129="","",--($AQ129=$AH129))</x:f>
      </x:c>
    </x:row>
    <x:row r="130">
      <x:c r="AH130" t="str">
        <x:f>IF($AG130="","",IF($AG130&gt;=10,1,0))</x:f>
      </x:c>
      <x:c r="AI130" t="str">
        <x:f>IF($A130="","",--($A130="MS"))</x:f>
      </x:c>
      <x:c r="AJ130" t="str">
        <x:f>IF($B130="","",--($B130="M"))</x:f>
      </x:c>
      <x:c r="AK130" t="str">
        <x:f>IF($D130="","",--($D130="U"))</x:f>
      </x:c>
      <x:c r="AL130" t="str">
        <x:f>IF($U130="","",--($U130="yes"))</x:f>
      </x:c>
      <x:c r="AM130" t="str">
        <x:f>IF($V130="","",--($V130="yes"))</x:f>
      </x:c>
      <x:c r="AN130" t="str">
        <x:f>IF($AH130="","",Coefficients!$B$2+Coefficients!$B$3*$AE130+Coefficients!$B$4*$AF130+Coefficients!$B$5*$N130+Coefficients!$B$6*$O130+Coefficients!$B$7*$AD130+Coefficients!$B$8*$C130+Coefficients!$B$9*$AI130+Coefficients!$B$10*$AJ130+Coefficients!$B$11*$AK130+Coefficients!$B$12*$AL130+Coefficients!$B$13*$AM130)</x:f>
      </x:c>
      <x:c r="AO130" s="52">
        <x:f>IF($AO130="","",1/(1+EXP(-$AO130)))</x:f>
      </x:c>
      <x:c r="AP130" s="52">
        <x:f>IF($AP130="","",--($AP130&gt;=Dashboard!$B$7))</x:f>
      </x:c>
      <x:c r="AQ130" t="str">
        <x:f>IF($AQ130="","",--($AQ130=$AH130))</x:f>
      </x:c>
    </x:row>
    <x:row r="131">
      <x:c r="AH131" t="str">
        <x:f>IF($AG131="","",IF($AG131&gt;=10,1,0))</x:f>
      </x:c>
      <x:c r="AI131" t="str">
        <x:f>IF($A131="","",--($A131="MS"))</x:f>
      </x:c>
      <x:c r="AJ131" t="str">
        <x:f>IF($B131="","",--($B131="M"))</x:f>
      </x:c>
      <x:c r="AK131" t="str">
        <x:f>IF($D131="","",--($D131="U"))</x:f>
      </x:c>
      <x:c r="AL131" t="str">
        <x:f>IF($U131="","",--($U131="yes"))</x:f>
      </x:c>
      <x:c r="AM131" t="str">
        <x:f>IF($V131="","",--($V131="yes"))</x:f>
      </x:c>
      <x:c r="AN131" t="str">
        <x:f>IF($AH131="","",Coefficients!$B$2+Coefficients!$B$3*$AE131+Coefficients!$B$4*$AF131+Coefficients!$B$5*$N131+Coefficients!$B$6*$O131+Coefficients!$B$7*$AD131+Coefficients!$B$8*$C131+Coefficients!$B$9*$AI131+Coefficients!$B$10*$AJ131+Coefficients!$B$11*$AK131+Coefficients!$B$12*$AL131+Coefficients!$B$13*$AM131)</x:f>
      </x:c>
      <x:c r="AO131" s="52">
        <x:f>IF($AO131="","",1/(1+EXP(-$AO131)))</x:f>
      </x:c>
      <x:c r="AP131" s="52">
        <x:f>IF($AP131="","",--($AP131&gt;=Dashboard!$B$7))</x:f>
      </x:c>
      <x:c r="AQ131" t="str">
        <x:f>IF($AQ131="","",--($AQ131=$AH131))</x:f>
      </x:c>
    </x:row>
    <x:row r="132">
      <x:c r="AH132" t="str">
        <x:f>IF($AG132="","",IF($AG132&gt;=10,1,0))</x:f>
      </x:c>
      <x:c r="AI132" t="str">
        <x:f>IF($A132="","",--($A132="MS"))</x:f>
      </x:c>
      <x:c r="AJ132" t="str">
        <x:f>IF($B132="","",--($B132="M"))</x:f>
      </x:c>
      <x:c r="AK132" t="str">
        <x:f>IF($D132="","",--($D132="U"))</x:f>
      </x:c>
      <x:c r="AL132" t="str">
        <x:f>IF($U132="","",--($U132="yes"))</x:f>
      </x:c>
      <x:c r="AM132" t="str">
        <x:f>IF($V132="","",--($V132="yes"))</x:f>
      </x:c>
      <x:c r="AN132" t="str">
        <x:f>IF($AH132="","",Coefficients!$B$2+Coefficients!$B$3*$AE132+Coefficients!$B$4*$AF132+Coefficients!$B$5*$N132+Coefficients!$B$6*$O132+Coefficients!$B$7*$AD132+Coefficients!$B$8*$C132+Coefficients!$B$9*$AI132+Coefficients!$B$10*$AJ132+Coefficients!$B$11*$AK132+Coefficients!$B$12*$AL132+Coefficients!$B$13*$AM132)</x:f>
      </x:c>
      <x:c r="AO132" s="52">
        <x:f>IF($AO132="","",1/(1+EXP(-$AO132)))</x:f>
      </x:c>
      <x:c r="AP132" s="52">
        <x:f>IF($AP132="","",--($AP132&gt;=Dashboard!$B$7))</x:f>
      </x:c>
      <x:c r="AQ132" t="str">
        <x:f>IF($AQ132="","",--($AQ132=$AH132))</x:f>
      </x:c>
    </x:row>
    <x:row r="133">
      <x:c r="AH133" t="str">
        <x:f>IF($AG133="","",IF($AG133&gt;=10,1,0))</x:f>
      </x:c>
      <x:c r="AI133" t="str">
        <x:f>IF($A133="","",--($A133="MS"))</x:f>
      </x:c>
      <x:c r="AJ133" t="str">
        <x:f>IF($B133="","",--($B133="M"))</x:f>
      </x:c>
      <x:c r="AK133" t="str">
        <x:f>IF($D133="","",--($D133="U"))</x:f>
      </x:c>
      <x:c r="AL133" t="str">
        <x:f>IF($U133="","",--($U133="yes"))</x:f>
      </x:c>
      <x:c r="AM133" t="str">
        <x:f>IF($V133="","",--($V133="yes"))</x:f>
      </x:c>
      <x:c r="AN133" t="str">
        <x:f>IF($AH133="","",Coefficients!$B$2+Coefficients!$B$3*$AE133+Coefficients!$B$4*$AF133+Coefficients!$B$5*$N133+Coefficients!$B$6*$O133+Coefficients!$B$7*$AD133+Coefficients!$B$8*$C133+Coefficients!$B$9*$AI133+Coefficients!$B$10*$AJ133+Coefficients!$B$11*$AK133+Coefficients!$B$12*$AL133+Coefficients!$B$13*$AM133)</x:f>
      </x:c>
      <x:c r="AO133" s="52">
        <x:f>IF($AO133="","",1/(1+EXP(-$AO133)))</x:f>
      </x:c>
      <x:c r="AP133" s="52">
        <x:f>IF($AP133="","",--($AP133&gt;=Dashboard!$B$7))</x:f>
      </x:c>
      <x:c r="AQ133" t="str">
        <x:f>IF($AQ133="","",--($AQ133=$AH133))</x:f>
      </x:c>
    </x:row>
    <x:row r="134">
      <x:c r="AH134" t="str">
        <x:f>IF($AG134="","",IF($AG134&gt;=10,1,0))</x:f>
      </x:c>
      <x:c r="AI134" t="str">
        <x:f>IF($A134="","",--($A134="MS"))</x:f>
      </x:c>
      <x:c r="AJ134" t="str">
        <x:f>IF($B134="","",--($B134="M"))</x:f>
      </x:c>
      <x:c r="AK134" t="str">
        <x:f>IF($D134="","",--($D134="U"))</x:f>
      </x:c>
      <x:c r="AL134" t="str">
        <x:f>IF($U134="","",--($U134="yes"))</x:f>
      </x:c>
      <x:c r="AM134" t="str">
        <x:f>IF($V134="","",--($V134="yes"))</x:f>
      </x:c>
      <x:c r="AN134" t="str">
        <x:f>IF($AH134="","",Coefficients!$B$2+Coefficients!$B$3*$AE134+Coefficients!$B$4*$AF134+Coefficients!$B$5*$N134+Coefficients!$B$6*$O134+Coefficients!$B$7*$AD134+Coefficients!$B$8*$C134+Coefficients!$B$9*$AI134+Coefficients!$B$10*$AJ134+Coefficients!$B$11*$AK134+Coefficients!$B$12*$AL134+Coefficients!$B$13*$AM134)</x:f>
      </x:c>
      <x:c r="AO134" s="52">
        <x:f>IF($AO134="","",1/(1+EXP(-$AO134)))</x:f>
      </x:c>
      <x:c r="AP134" s="52">
        <x:f>IF($AP134="","",--($AP134&gt;=Dashboard!$B$7))</x:f>
      </x:c>
      <x:c r="AQ134" t="str">
        <x:f>IF($AQ134="","",--($AQ134=$AH134))</x:f>
      </x:c>
    </x:row>
    <x:row r="135">
      <x:c r="AH135" t="str">
        <x:f>IF($AG135="","",IF($AG135&gt;=10,1,0))</x:f>
      </x:c>
      <x:c r="AI135" t="str">
        <x:f>IF($A135="","",--($A135="MS"))</x:f>
      </x:c>
      <x:c r="AJ135" t="str">
        <x:f>IF($B135="","",--($B135="M"))</x:f>
      </x:c>
      <x:c r="AK135" t="str">
        <x:f>IF($D135="","",--($D135="U"))</x:f>
      </x:c>
      <x:c r="AL135" t="str">
        <x:f>IF($U135="","",--($U135="yes"))</x:f>
      </x:c>
      <x:c r="AM135" t="str">
        <x:f>IF($V135="","",--($V135="yes"))</x:f>
      </x:c>
      <x:c r="AN135" t="str">
        <x:f>IF($AH135="","",Coefficients!$B$2+Coefficients!$B$3*$AE135+Coefficients!$B$4*$AF135+Coefficients!$B$5*$N135+Coefficients!$B$6*$O135+Coefficients!$B$7*$AD135+Coefficients!$B$8*$C135+Coefficients!$B$9*$AI135+Coefficients!$B$10*$AJ135+Coefficients!$B$11*$AK135+Coefficients!$B$12*$AL135+Coefficients!$B$13*$AM135)</x:f>
      </x:c>
      <x:c r="AO135" s="52">
        <x:f>IF($AO135="","",1/(1+EXP(-$AO135)))</x:f>
      </x:c>
      <x:c r="AP135" s="52">
        <x:f>IF($AP135="","",--($AP135&gt;=Dashboard!$B$7))</x:f>
      </x:c>
      <x:c r="AQ135" t="str">
        <x:f>IF($AQ135="","",--($AQ135=$AH135))</x:f>
      </x:c>
    </x:row>
    <x:row r="136">
      <x:c r="AH136" t="str">
        <x:f>IF($AG136="","",IF($AG136&gt;=10,1,0))</x:f>
      </x:c>
      <x:c r="AI136" t="str">
        <x:f>IF($A136="","",--($A136="MS"))</x:f>
      </x:c>
      <x:c r="AJ136" t="str">
        <x:f>IF($B136="","",--($B136="M"))</x:f>
      </x:c>
      <x:c r="AK136" t="str">
        <x:f>IF($D136="","",--($D136="U"))</x:f>
      </x:c>
      <x:c r="AL136" t="str">
        <x:f>IF($U136="","",--($U136="yes"))</x:f>
      </x:c>
      <x:c r="AM136" t="str">
        <x:f>IF($V136="","",--($V136="yes"))</x:f>
      </x:c>
      <x:c r="AN136" t="str">
        <x:f>IF($AH136="","",Coefficients!$B$2+Coefficients!$B$3*$AE136+Coefficients!$B$4*$AF136+Coefficients!$B$5*$N136+Coefficients!$B$6*$O136+Coefficients!$B$7*$AD136+Coefficients!$B$8*$C136+Coefficients!$B$9*$AI136+Coefficients!$B$10*$AJ136+Coefficients!$B$11*$AK136+Coefficients!$B$12*$AL136+Coefficients!$B$13*$AM136)</x:f>
      </x:c>
      <x:c r="AO136" s="52">
        <x:f>IF($AO136="","",1/(1+EXP(-$AO136)))</x:f>
      </x:c>
      <x:c r="AP136" s="52">
        <x:f>IF($AP136="","",--($AP136&gt;=Dashboard!$B$7))</x:f>
      </x:c>
      <x:c r="AQ136" t="str">
        <x:f>IF($AQ136="","",--($AQ136=$AH136))</x:f>
      </x:c>
    </x:row>
    <x:row r="137">
      <x:c r="AH137" t="str">
        <x:f>IF($AG137="","",IF($AG137&gt;=10,1,0))</x:f>
      </x:c>
      <x:c r="AI137" t="str">
        <x:f>IF($A137="","",--($A137="MS"))</x:f>
      </x:c>
      <x:c r="AJ137" t="str">
        <x:f>IF($B137="","",--($B137="M"))</x:f>
      </x:c>
      <x:c r="AK137" t="str">
        <x:f>IF($D137="","",--($D137="U"))</x:f>
      </x:c>
      <x:c r="AL137" t="str">
        <x:f>IF($U137="","",--($U137="yes"))</x:f>
      </x:c>
      <x:c r="AM137" t="str">
        <x:f>IF($V137="","",--($V137="yes"))</x:f>
      </x:c>
      <x:c r="AN137" t="str">
        <x:f>IF($AH137="","",Coefficients!$B$2+Coefficients!$B$3*$AE137+Coefficients!$B$4*$AF137+Coefficients!$B$5*$N137+Coefficients!$B$6*$O137+Coefficients!$B$7*$AD137+Coefficients!$B$8*$C137+Coefficients!$B$9*$AI137+Coefficients!$B$10*$AJ137+Coefficients!$B$11*$AK137+Coefficients!$B$12*$AL137+Coefficients!$B$13*$AM137)</x:f>
      </x:c>
      <x:c r="AO137" s="52">
        <x:f>IF($AO137="","",1/(1+EXP(-$AO137)))</x:f>
      </x:c>
      <x:c r="AP137" s="52">
        <x:f>IF($AP137="","",--($AP137&gt;=Dashboard!$B$7))</x:f>
      </x:c>
      <x:c r="AQ137" t="str">
        <x:f>IF($AQ137="","",--($AQ137=$AH137))</x:f>
      </x:c>
    </x:row>
    <x:row r="138">
      <x:c r="AH138" t="str">
        <x:f>IF($AG138="","",IF($AG138&gt;=10,1,0))</x:f>
      </x:c>
      <x:c r="AI138" t="str">
        <x:f>IF($A138="","",--($A138="MS"))</x:f>
      </x:c>
      <x:c r="AJ138" t="str">
        <x:f>IF($B138="","",--($B138="M"))</x:f>
      </x:c>
      <x:c r="AK138" t="str">
        <x:f>IF($D138="","",--($D138="U"))</x:f>
      </x:c>
      <x:c r="AL138" t="str">
        <x:f>IF($U138="","",--($U138="yes"))</x:f>
      </x:c>
      <x:c r="AM138" t="str">
        <x:f>IF($V138="","",--($V138="yes"))</x:f>
      </x:c>
      <x:c r="AN138" t="str">
        <x:f>IF($AH138="","",Coefficients!$B$2+Coefficients!$B$3*$AE138+Coefficients!$B$4*$AF138+Coefficients!$B$5*$N138+Coefficients!$B$6*$O138+Coefficients!$B$7*$AD138+Coefficients!$B$8*$C138+Coefficients!$B$9*$AI138+Coefficients!$B$10*$AJ138+Coefficients!$B$11*$AK138+Coefficients!$B$12*$AL138+Coefficients!$B$13*$AM138)</x:f>
      </x:c>
      <x:c r="AO138" s="52">
        <x:f>IF($AO138="","",1/(1+EXP(-$AO138)))</x:f>
      </x:c>
      <x:c r="AP138" s="52">
        <x:f>IF($AP138="","",--($AP138&gt;=Dashboard!$B$7))</x:f>
      </x:c>
      <x:c r="AQ138" t="str">
        <x:f>IF($AQ138="","",--($AQ138=$AH138))</x:f>
      </x:c>
    </x:row>
    <x:row r="139">
      <x:c r="AH139" t="str">
        <x:f>IF($AG139="","",IF($AG139&gt;=10,1,0))</x:f>
      </x:c>
      <x:c r="AI139" t="str">
        <x:f>IF($A139="","",--($A139="MS"))</x:f>
      </x:c>
      <x:c r="AJ139" t="str">
        <x:f>IF($B139="","",--($B139="M"))</x:f>
      </x:c>
      <x:c r="AK139" t="str">
        <x:f>IF($D139="","",--($D139="U"))</x:f>
      </x:c>
      <x:c r="AL139" t="str">
        <x:f>IF($U139="","",--($U139="yes"))</x:f>
      </x:c>
      <x:c r="AM139" t="str">
        <x:f>IF($V139="","",--($V139="yes"))</x:f>
      </x:c>
      <x:c r="AN139" t="str">
        <x:f>IF($AH139="","",Coefficients!$B$2+Coefficients!$B$3*$AE139+Coefficients!$B$4*$AF139+Coefficients!$B$5*$N139+Coefficients!$B$6*$O139+Coefficients!$B$7*$AD139+Coefficients!$B$8*$C139+Coefficients!$B$9*$AI139+Coefficients!$B$10*$AJ139+Coefficients!$B$11*$AK139+Coefficients!$B$12*$AL139+Coefficients!$B$13*$AM139)</x:f>
      </x:c>
      <x:c r="AO139" s="52">
        <x:f>IF($AO139="","",1/(1+EXP(-$AO139)))</x:f>
      </x:c>
      <x:c r="AP139" s="52">
        <x:f>IF($AP139="","",--($AP139&gt;=Dashboard!$B$7))</x:f>
      </x:c>
      <x:c r="AQ139" t="str">
        <x:f>IF($AQ139="","",--($AQ139=$AH139))</x:f>
      </x:c>
    </x:row>
    <x:row r="140">
      <x:c r="AH140" t="str">
        <x:f>IF($AG140="","",IF($AG140&gt;=10,1,0))</x:f>
      </x:c>
      <x:c r="AI140" t="str">
        <x:f>IF($A140="","",--($A140="MS"))</x:f>
      </x:c>
      <x:c r="AJ140" t="str">
        <x:f>IF($B140="","",--($B140="M"))</x:f>
      </x:c>
      <x:c r="AK140" t="str">
        <x:f>IF($D140="","",--($D140="U"))</x:f>
      </x:c>
      <x:c r="AL140" t="str">
        <x:f>IF($U140="","",--($U140="yes"))</x:f>
      </x:c>
      <x:c r="AM140" t="str">
        <x:f>IF($V140="","",--($V140="yes"))</x:f>
      </x:c>
      <x:c r="AN140" t="str">
        <x:f>IF($AH140="","",Coefficients!$B$2+Coefficients!$B$3*$AE140+Coefficients!$B$4*$AF140+Coefficients!$B$5*$N140+Coefficients!$B$6*$O140+Coefficients!$B$7*$AD140+Coefficients!$B$8*$C140+Coefficients!$B$9*$AI140+Coefficients!$B$10*$AJ140+Coefficients!$B$11*$AK140+Coefficients!$B$12*$AL140+Coefficients!$B$13*$AM140)</x:f>
      </x:c>
      <x:c r="AO140" s="52">
        <x:f>IF($AO140="","",1/(1+EXP(-$AO140)))</x:f>
      </x:c>
      <x:c r="AP140" s="52">
        <x:f>IF($AP140="","",--($AP140&gt;=Dashboard!$B$7))</x:f>
      </x:c>
      <x:c r="AQ140" t="str">
        <x:f>IF($AQ140="","",--($AQ140=$AH140))</x:f>
      </x:c>
    </x:row>
    <x:row r="141">
      <x:c r="AH141" t="str">
        <x:f>IF($AG141="","",IF($AG141&gt;=10,1,0))</x:f>
      </x:c>
      <x:c r="AI141" t="str">
        <x:f>IF($A141="","",--($A141="MS"))</x:f>
      </x:c>
      <x:c r="AJ141" t="str">
        <x:f>IF($B141="","",--($B141="M"))</x:f>
      </x:c>
      <x:c r="AK141" t="str">
        <x:f>IF($D141="","",--($D141="U"))</x:f>
      </x:c>
      <x:c r="AL141" t="str">
        <x:f>IF($U141="","",--($U141="yes"))</x:f>
      </x:c>
      <x:c r="AM141" t="str">
        <x:f>IF($V141="","",--($V141="yes"))</x:f>
      </x:c>
      <x:c r="AN141" t="str">
        <x:f>IF($AH141="","",Coefficients!$B$2+Coefficients!$B$3*$AE141+Coefficients!$B$4*$AF141+Coefficients!$B$5*$N141+Coefficients!$B$6*$O141+Coefficients!$B$7*$AD141+Coefficients!$B$8*$C141+Coefficients!$B$9*$AI141+Coefficients!$B$10*$AJ141+Coefficients!$B$11*$AK141+Coefficients!$B$12*$AL141+Coefficients!$B$13*$AM141)</x:f>
      </x:c>
      <x:c r="AO141" s="52">
        <x:f>IF($AO141="","",1/(1+EXP(-$AO141)))</x:f>
      </x:c>
      <x:c r="AP141" s="52">
        <x:f>IF($AP141="","",--($AP141&gt;=Dashboard!$B$7))</x:f>
      </x:c>
      <x:c r="AQ141" t="str">
        <x:f>IF($AQ141="","",--($AQ141=$AH141))</x:f>
      </x:c>
    </x:row>
    <x:row r="142">
      <x:c r="AH142" t="str">
        <x:f>IF($AG142="","",IF($AG142&gt;=10,1,0))</x:f>
      </x:c>
      <x:c r="AI142" t="str">
        <x:f>IF($A142="","",--($A142="MS"))</x:f>
      </x:c>
      <x:c r="AJ142" t="str">
        <x:f>IF($B142="","",--($B142="M"))</x:f>
      </x:c>
      <x:c r="AK142" t="str">
        <x:f>IF($D142="","",--($D142="U"))</x:f>
      </x:c>
      <x:c r="AL142" t="str">
        <x:f>IF($U142="","",--($U142="yes"))</x:f>
      </x:c>
      <x:c r="AM142" t="str">
        <x:f>IF($V142="","",--($V142="yes"))</x:f>
      </x:c>
      <x:c r="AN142" t="str">
        <x:f>IF($AH142="","",Coefficients!$B$2+Coefficients!$B$3*$AE142+Coefficients!$B$4*$AF142+Coefficients!$B$5*$N142+Coefficients!$B$6*$O142+Coefficients!$B$7*$AD142+Coefficients!$B$8*$C142+Coefficients!$B$9*$AI142+Coefficients!$B$10*$AJ142+Coefficients!$B$11*$AK142+Coefficients!$B$12*$AL142+Coefficients!$B$13*$AM142)</x:f>
      </x:c>
      <x:c r="AO142" s="52">
        <x:f>IF($AO142="","",1/(1+EXP(-$AO142)))</x:f>
      </x:c>
      <x:c r="AP142" s="52">
        <x:f>IF($AP142="","",--($AP142&gt;=Dashboard!$B$7))</x:f>
      </x:c>
      <x:c r="AQ142" t="str">
        <x:f>IF($AQ142="","",--($AQ142=$AH142))</x:f>
      </x:c>
    </x:row>
    <x:row r="143">
      <x:c r="AH143" t="str">
        <x:f>IF($AG143="","",IF($AG143&gt;=10,1,0))</x:f>
      </x:c>
      <x:c r="AI143" t="str">
        <x:f>IF($A143="","",--($A143="MS"))</x:f>
      </x:c>
      <x:c r="AJ143" t="str">
        <x:f>IF($B143="","",--($B143="M"))</x:f>
      </x:c>
      <x:c r="AK143" t="str">
        <x:f>IF($D143="","",--($D143="U"))</x:f>
      </x:c>
      <x:c r="AL143" t="str">
        <x:f>IF($U143="","",--($U143="yes"))</x:f>
      </x:c>
      <x:c r="AM143" t="str">
        <x:f>IF($V143="","",--($V143="yes"))</x:f>
      </x:c>
      <x:c r="AN143" t="str">
        <x:f>IF($AH143="","",Coefficients!$B$2+Coefficients!$B$3*$AE143+Coefficients!$B$4*$AF143+Coefficients!$B$5*$N143+Coefficients!$B$6*$O143+Coefficients!$B$7*$AD143+Coefficients!$B$8*$C143+Coefficients!$B$9*$AI143+Coefficients!$B$10*$AJ143+Coefficients!$B$11*$AK143+Coefficients!$B$12*$AL143+Coefficients!$B$13*$AM143)</x:f>
      </x:c>
      <x:c r="AO143" s="52">
        <x:f>IF($AO143="","",1/(1+EXP(-$AO143)))</x:f>
      </x:c>
      <x:c r="AP143" s="52">
        <x:f>IF($AP143="","",--($AP143&gt;=Dashboard!$B$7))</x:f>
      </x:c>
      <x:c r="AQ143" t="str">
        <x:f>IF($AQ143="","",--($AQ143=$AH143))</x:f>
      </x:c>
    </x:row>
    <x:row r="144">
      <x:c r="AH144" t="str">
        <x:f>IF($AG144="","",IF($AG144&gt;=10,1,0))</x:f>
      </x:c>
      <x:c r="AI144" t="str">
        <x:f>IF($A144="","",--($A144="MS"))</x:f>
      </x:c>
      <x:c r="AJ144" t="str">
        <x:f>IF($B144="","",--($B144="M"))</x:f>
      </x:c>
      <x:c r="AK144" t="str">
        <x:f>IF($D144="","",--($D144="U"))</x:f>
      </x:c>
      <x:c r="AL144" t="str">
        <x:f>IF($U144="","",--($U144="yes"))</x:f>
      </x:c>
      <x:c r="AM144" t="str">
        <x:f>IF($V144="","",--($V144="yes"))</x:f>
      </x:c>
      <x:c r="AN144" t="str">
        <x:f>IF($AH144="","",Coefficients!$B$2+Coefficients!$B$3*$AE144+Coefficients!$B$4*$AF144+Coefficients!$B$5*$N144+Coefficients!$B$6*$O144+Coefficients!$B$7*$AD144+Coefficients!$B$8*$C144+Coefficients!$B$9*$AI144+Coefficients!$B$10*$AJ144+Coefficients!$B$11*$AK144+Coefficients!$B$12*$AL144+Coefficients!$B$13*$AM144)</x:f>
      </x:c>
      <x:c r="AO144" s="52">
        <x:f>IF($AO144="","",1/(1+EXP(-$AO144)))</x:f>
      </x:c>
      <x:c r="AP144" s="52">
        <x:f>IF($AP144="","",--($AP144&gt;=Dashboard!$B$7))</x:f>
      </x:c>
      <x:c r="AQ144" t="str">
        <x:f>IF($AQ144="","",--($AQ144=$AH144))</x:f>
      </x:c>
    </x:row>
    <x:row r="145">
      <x:c r="AH145" t="str">
        <x:f>IF($AG145="","",IF($AG145&gt;=10,1,0))</x:f>
      </x:c>
      <x:c r="AI145" t="str">
        <x:f>IF($A145="","",--($A145="MS"))</x:f>
      </x:c>
      <x:c r="AJ145" t="str">
        <x:f>IF($B145="","",--($B145="M"))</x:f>
      </x:c>
      <x:c r="AK145" t="str">
        <x:f>IF($D145="","",--($D145="U"))</x:f>
      </x:c>
      <x:c r="AL145" t="str">
        <x:f>IF($U145="","",--($U145="yes"))</x:f>
      </x:c>
      <x:c r="AM145" t="str">
        <x:f>IF($V145="","",--($V145="yes"))</x:f>
      </x:c>
      <x:c r="AN145" t="str">
        <x:f>IF($AH145="","",Coefficients!$B$2+Coefficients!$B$3*$AE145+Coefficients!$B$4*$AF145+Coefficients!$B$5*$N145+Coefficients!$B$6*$O145+Coefficients!$B$7*$AD145+Coefficients!$B$8*$C145+Coefficients!$B$9*$AI145+Coefficients!$B$10*$AJ145+Coefficients!$B$11*$AK145+Coefficients!$B$12*$AL145+Coefficients!$B$13*$AM145)</x:f>
      </x:c>
      <x:c r="AO145" s="52">
        <x:f>IF($AO145="","",1/(1+EXP(-$AO145)))</x:f>
      </x:c>
      <x:c r="AP145" s="52">
        <x:f>IF($AP145="","",--($AP145&gt;=Dashboard!$B$7))</x:f>
      </x:c>
      <x:c r="AQ145" t="str">
        <x:f>IF($AQ145="","",--($AQ145=$AH145))</x:f>
      </x:c>
    </x:row>
    <x:row r="146">
      <x:c r="AH146" t="str">
        <x:f>IF($AG146="","",IF($AG146&gt;=10,1,0))</x:f>
      </x:c>
      <x:c r="AI146" t="str">
        <x:f>IF($A146="","",--($A146="MS"))</x:f>
      </x:c>
      <x:c r="AJ146" t="str">
        <x:f>IF($B146="","",--($B146="M"))</x:f>
      </x:c>
      <x:c r="AK146" t="str">
        <x:f>IF($D146="","",--($D146="U"))</x:f>
      </x:c>
      <x:c r="AL146" t="str">
        <x:f>IF($U146="","",--($U146="yes"))</x:f>
      </x:c>
      <x:c r="AM146" t="str">
        <x:f>IF($V146="","",--($V146="yes"))</x:f>
      </x:c>
      <x:c r="AN146" t="str">
        <x:f>IF($AH146="","",Coefficients!$B$2+Coefficients!$B$3*$AE146+Coefficients!$B$4*$AF146+Coefficients!$B$5*$N146+Coefficients!$B$6*$O146+Coefficients!$B$7*$AD146+Coefficients!$B$8*$C146+Coefficients!$B$9*$AI146+Coefficients!$B$10*$AJ146+Coefficients!$B$11*$AK146+Coefficients!$B$12*$AL146+Coefficients!$B$13*$AM146)</x:f>
      </x:c>
      <x:c r="AO146" s="52">
        <x:f>IF($AO146="","",1/(1+EXP(-$AO146)))</x:f>
      </x:c>
      <x:c r="AP146" s="52">
        <x:f>IF($AP146="","",--($AP146&gt;=Dashboard!$B$7))</x:f>
      </x:c>
      <x:c r="AQ146" t="str">
        <x:f>IF($AQ146="","",--($AQ146=$AH146))</x:f>
      </x:c>
    </x:row>
    <x:row r="147">
      <x:c r="AH147" t="str">
        <x:f>IF($AG147="","",IF($AG147&gt;=10,1,0))</x:f>
      </x:c>
      <x:c r="AI147" t="str">
        <x:f>IF($A147="","",--($A147="MS"))</x:f>
      </x:c>
      <x:c r="AJ147" t="str">
        <x:f>IF($B147="","",--($B147="M"))</x:f>
      </x:c>
      <x:c r="AK147" t="str">
        <x:f>IF($D147="","",--($D147="U"))</x:f>
      </x:c>
      <x:c r="AL147" t="str">
        <x:f>IF($U147="","",--($U147="yes"))</x:f>
      </x:c>
      <x:c r="AM147" t="str">
        <x:f>IF($V147="","",--($V147="yes"))</x:f>
      </x:c>
      <x:c r="AN147" t="str">
        <x:f>IF($AH147="","",Coefficients!$B$2+Coefficients!$B$3*$AE147+Coefficients!$B$4*$AF147+Coefficients!$B$5*$N147+Coefficients!$B$6*$O147+Coefficients!$B$7*$AD147+Coefficients!$B$8*$C147+Coefficients!$B$9*$AI147+Coefficients!$B$10*$AJ147+Coefficients!$B$11*$AK147+Coefficients!$B$12*$AL147+Coefficients!$B$13*$AM147)</x:f>
      </x:c>
      <x:c r="AO147" s="52">
        <x:f>IF($AO147="","",1/(1+EXP(-$AO147)))</x:f>
      </x:c>
      <x:c r="AP147" s="52">
        <x:f>IF($AP147="","",--($AP147&gt;=Dashboard!$B$7))</x:f>
      </x:c>
      <x:c r="AQ147" t="str">
        <x:f>IF($AQ147="","",--($AQ147=$AH147))</x:f>
      </x:c>
    </x:row>
    <x:row r="148">
      <x:c r="AH148" t="str">
        <x:f>IF($AG148="","",IF($AG148&gt;=10,1,0))</x:f>
      </x:c>
      <x:c r="AI148" t="str">
        <x:f>IF($A148="","",--($A148="MS"))</x:f>
      </x:c>
      <x:c r="AJ148" t="str">
        <x:f>IF($B148="","",--($B148="M"))</x:f>
      </x:c>
      <x:c r="AK148" t="str">
        <x:f>IF($D148="","",--($D148="U"))</x:f>
      </x:c>
      <x:c r="AL148" t="str">
        <x:f>IF($U148="","",--($U148="yes"))</x:f>
      </x:c>
      <x:c r="AM148" t="str">
        <x:f>IF($V148="","",--($V148="yes"))</x:f>
      </x:c>
      <x:c r="AN148" t="str">
        <x:f>IF($AH148="","",Coefficients!$B$2+Coefficients!$B$3*$AE148+Coefficients!$B$4*$AF148+Coefficients!$B$5*$N148+Coefficients!$B$6*$O148+Coefficients!$B$7*$AD148+Coefficients!$B$8*$C148+Coefficients!$B$9*$AI148+Coefficients!$B$10*$AJ148+Coefficients!$B$11*$AK148+Coefficients!$B$12*$AL148+Coefficients!$B$13*$AM148)</x:f>
      </x:c>
      <x:c r="AO148" s="52">
        <x:f>IF($AO148="","",1/(1+EXP(-$AO148)))</x:f>
      </x:c>
      <x:c r="AP148" s="52">
        <x:f>IF($AP148="","",--($AP148&gt;=Dashboard!$B$7))</x:f>
      </x:c>
      <x:c r="AQ148" t="str">
        <x:f>IF($AQ148="","",--($AQ148=$AH148))</x:f>
      </x:c>
    </x:row>
    <x:row r="149">
      <x:c r="AH149" t="str">
        <x:f>IF($AG149="","",IF($AG149&gt;=10,1,0))</x:f>
      </x:c>
      <x:c r="AI149" t="str">
        <x:f>IF($A149="","",--($A149="MS"))</x:f>
      </x:c>
      <x:c r="AJ149" t="str">
        <x:f>IF($B149="","",--($B149="M"))</x:f>
      </x:c>
      <x:c r="AK149" t="str">
        <x:f>IF($D149="","",--($D149="U"))</x:f>
      </x:c>
      <x:c r="AL149" t="str">
        <x:f>IF($U149="","",--($U149="yes"))</x:f>
      </x:c>
      <x:c r="AM149" t="str">
        <x:f>IF($V149="","",--($V149="yes"))</x:f>
      </x:c>
      <x:c r="AN149" t="str">
        <x:f>IF($AH149="","",Coefficients!$B$2+Coefficients!$B$3*$AE149+Coefficients!$B$4*$AF149+Coefficients!$B$5*$N149+Coefficients!$B$6*$O149+Coefficients!$B$7*$AD149+Coefficients!$B$8*$C149+Coefficients!$B$9*$AI149+Coefficients!$B$10*$AJ149+Coefficients!$B$11*$AK149+Coefficients!$B$12*$AL149+Coefficients!$B$13*$AM149)</x:f>
      </x:c>
      <x:c r="AO149" s="52">
        <x:f>IF($AO149="","",1/(1+EXP(-$AO149)))</x:f>
      </x:c>
      <x:c r="AP149" s="52">
        <x:f>IF($AP149="","",--($AP149&gt;=Dashboard!$B$7))</x:f>
      </x:c>
      <x:c r="AQ149" t="str">
        <x:f>IF($AQ149="","",--($AQ149=$AH149))</x:f>
      </x:c>
    </x:row>
    <x:row r="150">
      <x:c r="AH150" t="str">
        <x:f>IF($AG150="","",IF($AG150&gt;=10,1,0))</x:f>
      </x:c>
      <x:c r="AI150" t="str">
        <x:f>IF($A150="","",--($A150="MS"))</x:f>
      </x:c>
      <x:c r="AJ150" t="str">
        <x:f>IF($B150="","",--($B150="M"))</x:f>
      </x:c>
      <x:c r="AK150" t="str">
        <x:f>IF($D150="","",--($D150="U"))</x:f>
      </x:c>
      <x:c r="AL150" t="str">
        <x:f>IF($U150="","",--($U150="yes"))</x:f>
      </x:c>
      <x:c r="AM150" t="str">
        <x:f>IF($V150="","",--($V150="yes"))</x:f>
      </x:c>
      <x:c r="AN150" t="str">
        <x:f>IF($AH150="","",Coefficients!$B$2+Coefficients!$B$3*$AE150+Coefficients!$B$4*$AF150+Coefficients!$B$5*$N150+Coefficients!$B$6*$O150+Coefficients!$B$7*$AD150+Coefficients!$B$8*$C150+Coefficients!$B$9*$AI150+Coefficients!$B$10*$AJ150+Coefficients!$B$11*$AK150+Coefficients!$B$12*$AL150+Coefficients!$B$13*$AM150)</x:f>
      </x:c>
      <x:c r="AO150" s="52">
        <x:f>IF($AO150="","",1/(1+EXP(-$AO150)))</x:f>
      </x:c>
      <x:c r="AP150" s="52">
        <x:f>IF($AP150="","",--($AP150&gt;=Dashboard!$B$7))</x:f>
      </x:c>
      <x:c r="AQ150" t="str">
        <x:f>IF($AQ150="","",--($AQ150=$AH150))</x:f>
      </x:c>
    </x:row>
    <x:row r="151">
      <x:c r="AH151" t="str">
        <x:f>IF($AG151="","",IF($AG151&gt;=10,1,0))</x:f>
      </x:c>
      <x:c r="AI151" t="str">
        <x:f>IF($A151="","",--($A151="MS"))</x:f>
      </x:c>
      <x:c r="AJ151" t="str">
        <x:f>IF($B151="","",--($B151="M"))</x:f>
      </x:c>
      <x:c r="AK151" t="str">
        <x:f>IF($D151="","",--($D151="U"))</x:f>
      </x:c>
      <x:c r="AL151" t="str">
        <x:f>IF($U151="","",--($U151="yes"))</x:f>
      </x:c>
      <x:c r="AM151" t="str">
        <x:f>IF($V151="","",--($V151="yes"))</x:f>
      </x:c>
      <x:c r="AN151" t="str">
        <x:f>IF($AH151="","",Coefficients!$B$2+Coefficients!$B$3*$AE151+Coefficients!$B$4*$AF151+Coefficients!$B$5*$N151+Coefficients!$B$6*$O151+Coefficients!$B$7*$AD151+Coefficients!$B$8*$C151+Coefficients!$B$9*$AI151+Coefficients!$B$10*$AJ151+Coefficients!$B$11*$AK151+Coefficients!$B$12*$AL151+Coefficients!$B$13*$AM151)</x:f>
      </x:c>
      <x:c r="AO151" s="52">
        <x:f>IF($AO151="","",1/(1+EXP(-$AO151)))</x:f>
      </x:c>
      <x:c r="AP151" s="52">
        <x:f>IF($AP151="","",--($AP151&gt;=Dashboard!$B$7))</x:f>
      </x:c>
      <x:c r="AQ151" t="str">
        <x:f>IF($AQ151="","",--($AQ151=$AH151))</x:f>
      </x:c>
    </x:row>
    <x:row r="152">
      <x:c r="AH152" t="str">
        <x:f>IF($AG152="","",IF($AG152&gt;=10,1,0))</x:f>
      </x:c>
      <x:c r="AI152" t="str">
        <x:f>IF($A152="","",--($A152="MS"))</x:f>
      </x:c>
      <x:c r="AJ152" t="str">
        <x:f>IF($B152="","",--($B152="M"))</x:f>
      </x:c>
      <x:c r="AK152" t="str">
        <x:f>IF($D152="","",--($D152="U"))</x:f>
      </x:c>
      <x:c r="AL152" t="str">
        <x:f>IF($U152="","",--($U152="yes"))</x:f>
      </x:c>
      <x:c r="AM152" t="str">
        <x:f>IF($V152="","",--($V152="yes"))</x:f>
      </x:c>
      <x:c r="AN152" t="str">
        <x:f>IF($AH152="","",Coefficients!$B$2+Coefficients!$B$3*$AE152+Coefficients!$B$4*$AF152+Coefficients!$B$5*$N152+Coefficients!$B$6*$O152+Coefficients!$B$7*$AD152+Coefficients!$B$8*$C152+Coefficients!$B$9*$AI152+Coefficients!$B$10*$AJ152+Coefficients!$B$11*$AK152+Coefficients!$B$12*$AL152+Coefficients!$B$13*$AM152)</x:f>
      </x:c>
      <x:c r="AO152" s="52">
        <x:f>IF($AO152="","",1/(1+EXP(-$AO152)))</x:f>
      </x:c>
      <x:c r="AP152" s="52">
        <x:f>IF($AP152="","",--($AP152&gt;=Dashboard!$B$7))</x:f>
      </x:c>
      <x:c r="AQ152" t="str">
        <x:f>IF($AQ152="","",--($AQ152=$AH152))</x:f>
      </x:c>
    </x:row>
    <x:row r="153">
      <x:c r="AH153" t="str">
        <x:f>IF($AG153="","",IF($AG153&gt;=10,1,0))</x:f>
      </x:c>
      <x:c r="AI153" t="str">
        <x:f>IF($A153="","",--($A153="MS"))</x:f>
      </x:c>
      <x:c r="AJ153" t="str">
        <x:f>IF($B153="","",--($B153="M"))</x:f>
      </x:c>
      <x:c r="AK153" t="str">
        <x:f>IF($D153="","",--($D153="U"))</x:f>
      </x:c>
      <x:c r="AL153" t="str">
        <x:f>IF($U153="","",--($U153="yes"))</x:f>
      </x:c>
      <x:c r="AM153" t="str">
        <x:f>IF($V153="","",--($V153="yes"))</x:f>
      </x:c>
      <x:c r="AN153" t="str">
        <x:f>IF($AH153="","",Coefficients!$B$2+Coefficients!$B$3*$AE153+Coefficients!$B$4*$AF153+Coefficients!$B$5*$N153+Coefficients!$B$6*$O153+Coefficients!$B$7*$AD153+Coefficients!$B$8*$C153+Coefficients!$B$9*$AI153+Coefficients!$B$10*$AJ153+Coefficients!$B$11*$AK153+Coefficients!$B$12*$AL153+Coefficients!$B$13*$AM153)</x:f>
      </x:c>
      <x:c r="AO153" s="52">
        <x:f>IF($AO153="","",1/(1+EXP(-$AO153)))</x:f>
      </x:c>
      <x:c r="AP153" s="52">
        <x:f>IF($AP153="","",--($AP153&gt;=Dashboard!$B$7))</x:f>
      </x:c>
      <x:c r="AQ153" t="str">
        <x:f>IF($AQ153="","",--($AQ153=$AH153))</x:f>
      </x:c>
    </x:row>
    <x:row r="154">
      <x:c r="AH154" t="str">
        <x:f>IF($AG154="","",IF($AG154&gt;=10,1,0))</x:f>
      </x:c>
      <x:c r="AI154" t="str">
        <x:f>IF($A154="","",--($A154="MS"))</x:f>
      </x:c>
      <x:c r="AJ154" t="str">
        <x:f>IF($B154="","",--($B154="M"))</x:f>
      </x:c>
      <x:c r="AK154" t="str">
        <x:f>IF($D154="","",--($D154="U"))</x:f>
      </x:c>
      <x:c r="AL154" t="str">
        <x:f>IF($U154="","",--($U154="yes"))</x:f>
      </x:c>
      <x:c r="AM154" t="str">
        <x:f>IF($V154="","",--($V154="yes"))</x:f>
      </x:c>
      <x:c r="AN154" t="str">
        <x:f>IF($AH154="","",Coefficients!$B$2+Coefficients!$B$3*$AE154+Coefficients!$B$4*$AF154+Coefficients!$B$5*$N154+Coefficients!$B$6*$O154+Coefficients!$B$7*$AD154+Coefficients!$B$8*$C154+Coefficients!$B$9*$AI154+Coefficients!$B$10*$AJ154+Coefficients!$B$11*$AK154+Coefficients!$B$12*$AL154+Coefficients!$B$13*$AM154)</x:f>
      </x:c>
      <x:c r="AO154" s="52">
        <x:f>IF($AO154="","",1/(1+EXP(-$AO154)))</x:f>
      </x:c>
      <x:c r="AP154" s="52">
        <x:f>IF($AP154="","",--($AP154&gt;=Dashboard!$B$7))</x:f>
      </x:c>
      <x:c r="AQ154" t="str">
        <x:f>IF($AQ154="","",--($AQ154=$AH154))</x:f>
      </x:c>
    </x:row>
    <x:row r="155">
      <x:c r="AH155" t="str">
        <x:f>IF($AG155="","",IF($AG155&gt;=10,1,0))</x:f>
      </x:c>
      <x:c r="AI155" t="str">
        <x:f>IF($A155="","",--($A155="MS"))</x:f>
      </x:c>
      <x:c r="AJ155" t="str">
        <x:f>IF($B155="","",--($B155="M"))</x:f>
      </x:c>
      <x:c r="AK155" t="str">
        <x:f>IF($D155="","",--($D155="U"))</x:f>
      </x:c>
      <x:c r="AL155" t="str">
        <x:f>IF($U155="","",--($U155="yes"))</x:f>
      </x:c>
      <x:c r="AM155" t="str">
        <x:f>IF($V155="","",--($V155="yes"))</x:f>
      </x:c>
      <x:c r="AN155" t="str">
        <x:f>IF($AH155="","",Coefficients!$B$2+Coefficients!$B$3*$AE155+Coefficients!$B$4*$AF155+Coefficients!$B$5*$N155+Coefficients!$B$6*$O155+Coefficients!$B$7*$AD155+Coefficients!$B$8*$C155+Coefficients!$B$9*$AI155+Coefficients!$B$10*$AJ155+Coefficients!$B$11*$AK155+Coefficients!$B$12*$AL155+Coefficients!$B$13*$AM155)</x:f>
      </x:c>
      <x:c r="AO155" s="52">
        <x:f>IF($AO155="","",1/(1+EXP(-$AO155)))</x:f>
      </x:c>
      <x:c r="AP155" s="52">
        <x:f>IF($AP155="","",--($AP155&gt;=Dashboard!$B$7))</x:f>
      </x:c>
      <x:c r="AQ155" t="str">
        <x:f>IF($AQ155="","",--($AQ155=$AH155))</x:f>
      </x:c>
    </x:row>
    <x:row r="156">
      <x:c r="AH156" t="str">
        <x:f>IF($AG156="","",IF($AG156&gt;=10,1,0))</x:f>
      </x:c>
      <x:c r="AI156" t="str">
        <x:f>IF($A156="","",--($A156="MS"))</x:f>
      </x:c>
      <x:c r="AJ156" t="str">
        <x:f>IF($B156="","",--($B156="M"))</x:f>
      </x:c>
      <x:c r="AK156" t="str">
        <x:f>IF($D156="","",--($D156="U"))</x:f>
      </x:c>
      <x:c r="AL156" t="str">
        <x:f>IF($U156="","",--($U156="yes"))</x:f>
      </x:c>
      <x:c r="AM156" t="str">
        <x:f>IF($V156="","",--($V156="yes"))</x:f>
      </x:c>
      <x:c r="AN156" t="str">
        <x:f>IF($AH156="","",Coefficients!$B$2+Coefficients!$B$3*$AE156+Coefficients!$B$4*$AF156+Coefficients!$B$5*$N156+Coefficients!$B$6*$O156+Coefficients!$B$7*$AD156+Coefficients!$B$8*$C156+Coefficients!$B$9*$AI156+Coefficients!$B$10*$AJ156+Coefficients!$B$11*$AK156+Coefficients!$B$12*$AL156+Coefficients!$B$13*$AM156)</x:f>
      </x:c>
      <x:c r="AO156" s="52">
        <x:f>IF($AO156="","",1/(1+EXP(-$AO156)))</x:f>
      </x:c>
      <x:c r="AP156" s="52">
        <x:f>IF($AP156="","",--($AP156&gt;=Dashboard!$B$7))</x:f>
      </x:c>
      <x:c r="AQ156" t="str">
        <x:f>IF($AQ156="","",--($AQ156=$AH156))</x:f>
      </x:c>
    </x:row>
    <x:row r="157">
      <x:c r="AH157" t="str">
        <x:f>IF($AG157="","",IF($AG157&gt;=10,1,0))</x:f>
      </x:c>
      <x:c r="AI157" t="str">
        <x:f>IF($A157="","",--($A157="MS"))</x:f>
      </x:c>
      <x:c r="AJ157" t="str">
        <x:f>IF($B157="","",--($B157="M"))</x:f>
      </x:c>
      <x:c r="AK157" t="str">
        <x:f>IF($D157="","",--($D157="U"))</x:f>
      </x:c>
      <x:c r="AL157" t="str">
        <x:f>IF($U157="","",--($U157="yes"))</x:f>
      </x:c>
      <x:c r="AM157" t="str">
        <x:f>IF($V157="","",--($V157="yes"))</x:f>
      </x:c>
      <x:c r="AN157" t="str">
        <x:f>IF($AH157="","",Coefficients!$B$2+Coefficients!$B$3*$AE157+Coefficients!$B$4*$AF157+Coefficients!$B$5*$N157+Coefficients!$B$6*$O157+Coefficients!$B$7*$AD157+Coefficients!$B$8*$C157+Coefficients!$B$9*$AI157+Coefficients!$B$10*$AJ157+Coefficients!$B$11*$AK157+Coefficients!$B$12*$AL157+Coefficients!$B$13*$AM157)</x:f>
      </x:c>
      <x:c r="AO157" s="52">
        <x:f>IF($AO157="","",1/(1+EXP(-$AO157)))</x:f>
      </x:c>
      <x:c r="AP157" s="52">
        <x:f>IF($AP157="","",--($AP157&gt;=Dashboard!$B$7))</x:f>
      </x:c>
      <x:c r="AQ157" t="str">
        <x:f>IF($AQ157="","",--($AQ157=$AH157))</x:f>
      </x:c>
    </x:row>
    <x:row r="158">
      <x:c r="AH158" t="str">
        <x:f>IF($AG158="","",IF($AG158&gt;=10,1,0))</x:f>
      </x:c>
      <x:c r="AI158" t="str">
        <x:f>IF($A158="","",--($A158="MS"))</x:f>
      </x:c>
      <x:c r="AJ158" t="str">
        <x:f>IF($B158="","",--($B158="M"))</x:f>
      </x:c>
      <x:c r="AK158" t="str">
        <x:f>IF($D158="","",--($D158="U"))</x:f>
      </x:c>
      <x:c r="AL158" t="str">
        <x:f>IF($U158="","",--($U158="yes"))</x:f>
      </x:c>
      <x:c r="AM158" t="str">
        <x:f>IF($V158="","",--($V158="yes"))</x:f>
      </x:c>
      <x:c r="AN158" t="str">
        <x:f>IF($AH158="","",Coefficients!$B$2+Coefficients!$B$3*$AE158+Coefficients!$B$4*$AF158+Coefficients!$B$5*$N158+Coefficients!$B$6*$O158+Coefficients!$B$7*$AD158+Coefficients!$B$8*$C158+Coefficients!$B$9*$AI158+Coefficients!$B$10*$AJ158+Coefficients!$B$11*$AK158+Coefficients!$B$12*$AL158+Coefficients!$B$13*$AM158)</x:f>
      </x:c>
      <x:c r="AO158" s="52">
        <x:f>IF($AO158="","",1/(1+EXP(-$AO158)))</x:f>
      </x:c>
      <x:c r="AP158" s="52">
        <x:f>IF($AP158="","",--($AP158&gt;=Dashboard!$B$7))</x:f>
      </x:c>
      <x:c r="AQ158" t="str">
        <x:f>IF($AQ158="","",--($AQ158=$AH158))</x:f>
      </x:c>
    </x:row>
    <x:row r="159">
      <x:c r="AH159" t="str">
        <x:f>IF($AG159="","",IF($AG159&gt;=10,1,0))</x:f>
      </x:c>
      <x:c r="AI159" t="str">
        <x:f>IF($A159="","",--($A159="MS"))</x:f>
      </x:c>
      <x:c r="AJ159" t="str">
        <x:f>IF($B159="","",--($B159="M"))</x:f>
      </x:c>
      <x:c r="AK159" t="str">
        <x:f>IF($D159="","",--($D159="U"))</x:f>
      </x:c>
      <x:c r="AL159" t="str">
        <x:f>IF($U159="","",--($U159="yes"))</x:f>
      </x:c>
      <x:c r="AM159" t="str">
        <x:f>IF($V159="","",--($V159="yes"))</x:f>
      </x:c>
      <x:c r="AN159" t="str">
        <x:f>IF($AH159="","",Coefficients!$B$2+Coefficients!$B$3*$AE159+Coefficients!$B$4*$AF159+Coefficients!$B$5*$N159+Coefficients!$B$6*$O159+Coefficients!$B$7*$AD159+Coefficients!$B$8*$C159+Coefficients!$B$9*$AI159+Coefficients!$B$10*$AJ159+Coefficients!$B$11*$AK159+Coefficients!$B$12*$AL159+Coefficients!$B$13*$AM159)</x:f>
      </x:c>
      <x:c r="AO159" s="52">
        <x:f>IF($AO159="","",1/(1+EXP(-$AO159)))</x:f>
      </x:c>
      <x:c r="AP159" s="52">
        <x:f>IF($AP159="","",--($AP159&gt;=Dashboard!$B$7))</x:f>
      </x:c>
      <x:c r="AQ159" t="str">
        <x:f>IF($AQ159="","",--($AQ159=$AH159))</x:f>
      </x:c>
    </x:row>
    <x:row r="160">
      <x:c r="AH160" t="str">
        <x:f>IF($AG160="","",IF($AG160&gt;=10,1,0))</x:f>
      </x:c>
      <x:c r="AI160" t="str">
        <x:f>IF($A160="","",--($A160="MS"))</x:f>
      </x:c>
      <x:c r="AJ160" t="str">
        <x:f>IF($B160="","",--($B160="M"))</x:f>
      </x:c>
      <x:c r="AK160" t="str">
        <x:f>IF($D160="","",--($D160="U"))</x:f>
      </x:c>
      <x:c r="AL160" t="str">
        <x:f>IF($U160="","",--($U160="yes"))</x:f>
      </x:c>
      <x:c r="AM160" t="str">
        <x:f>IF($V160="","",--($V160="yes"))</x:f>
      </x:c>
      <x:c r="AN160" t="str">
        <x:f>IF($AH160="","",Coefficients!$B$2+Coefficients!$B$3*$AE160+Coefficients!$B$4*$AF160+Coefficients!$B$5*$N160+Coefficients!$B$6*$O160+Coefficients!$B$7*$AD160+Coefficients!$B$8*$C160+Coefficients!$B$9*$AI160+Coefficients!$B$10*$AJ160+Coefficients!$B$11*$AK160+Coefficients!$B$12*$AL160+Coefficients!$B$13*$AM160)</x:f>
      </x:c>
      <x:c r="AO160" s="52">
        <x:f>IF($AO160="","",1/(1+EXP(-$AO160)))</x:f>
      </x:c>
      <x:c r="AP160" s="52">
        <x:f>IF($AP160="","",--($AP160&gt;=Dashboard!$B$7))</x:f>
      </x:c>
      <x:c r="AQ160" t="str">
        <x:f>IF($AQ160="","",--($AQ160=$AH160))</x:f>
      </x:c>
    </x:row>
    <x:row r="161">
      <x:c r="AH161" t="str">
        <x:f>IF($AG161="","",IF($AG161&gt;=10,1,0))</x:f>
      </x:c>
      <x:c r="AI161" t="str">
        <x:f>IF($A161="","",--($A161="MS"))</x:f>
      </x:c>
      <x:c r="AJ161" t="str">
        <x:f>IF($B161="","",--($B161="M"))</x:f>
      </x:c>
      <x:c r="AK161" t="str">
        <x:f>IF($D161="","",--($D161="U"))</x:f>
      </x:c>
      <x:c r="AL161" t="str">
        <x:f>IF($U161="","",--($U161="yes"))</x:f>
      </x:c>
      <x:c r="AM161" t="str">
        <x:f>IF($V161="","",--($V161="yes"))</x:f>
      </x:c>
      <x:c r="AN161" t="str">
        <x:f>IF($AH161="","",Coefficients!$B$2+Coefficients!$B$3*$AE161+Coefficients!$B$4*$AF161+Coefficients!$B$5*$N161+Coefficients!$B$6*$O161+Coefficients!$B$7*$AD161+Coefficients!$B$8*$C161+Coefficients!$B$9*$AI161+Coefficients!$B$10*$AJ161+Coefficients!$B$11*$AK161+Coefficients!$B$12*$AL161+Coefficients!$B$13*$AM161)</x:f>
      </x:c>
      <x:c r="AO161" s="52">
        <x:f>IF($AO161="","",1/(1+EXP(-$AO161)))</x:f>
      </x:c>
      <x:c r="AP161" s="52">
        <x:f>IF($AP161="","",--($AP161&gt;=Dashboard!$B$7))</x:f>
      </x:c>
      <x:c r="AQ161" t="str">
        <x:f>IF($AQ161="","",--($AQ161=$AH161))</x:f>
      </x:c>
    </x:row>
    <x:row r="162">
      <x:c r="AH162" t="str">
        <x:f>IF($AG162="","",IF($AG162&gt;=10,1,0))</x:f>
      </x:c>
      <x:c r="AI162" t="str">
        <x:f>IF($A162="","",--($A162="MS"))</x:f>
      </x:c>
      <x:c r="AJ162" t="str">
        <x:f>IF($B162="","",--($B162="M"))</x:f>
      </x:c>
      <x:c r="AK162" t="str">
        <x:f>IF($D162="","",--($D162="U"))</x:f>
      </x:c>
      <x:c r="AL162" t="str">
        <x:f>IF($U162="","",--($U162="yes"))</x:f>
      </x:c>
      <x:c r="AM162" t="str">
        <x:f>IF($V162="","",--($V162="yes"))</x:f>
      </x:c>
      <x:c r="AN162" t="str">
        <x:f>IF($AH162="","",Coefficients!$B$2+Coefficients!$B$3*$AE162+Coefficients!$B$4*$AF162+Coefficients!$B$5*$N162+Coefficients!$B$6*$O162+Coefficients!$B$7*$AD162+Coefficients!$B$8*$C162+Coefficients!$B$9*$AI162+Coefficients!$B$10*$AJ162+Coefficients!$B$11*$AK162+Coefficients!$B$12*$AL162+Coefficients!$B$13*$AM162)</x:f>
      </x:c>
      <x:c r="AO162" s="52">
        <x:f>IF($AO162="","",1/(1+EXP(-$AO162)))</x:f>
      </x:c>
      <x:c r="AP162" s="52">
        <x:f>IF($AP162="","",--($AP162&gt;=Dashboard!$B$7))</x:f>
      </x:c>
      <x:c r="AQ162" t="str">
        <x:f>IF($AQ162="","",--($AQ162=$AH162))</x:f>
      </x:c>
    </x:row>
    <x:row r="163">
      <x:c r="AH163" t="str">
        <x:f>IF($AG163="","",IF($AG163&gt;=10,1,0))</x:f>
      </x:c>
      <x:c r="AI163" t="str">
        <x:f>IF($A163="","",--($A163="MS"))</x:f>
      </x:c>
      <x:c r="AJ163" t="str">
        <x:f>IF($B163="","",--($B163="M"))</x:f>
      </x:c>
      <x:c r="AK163" t="str">
        <x:f>IF($D163="","",--($D163="U"))</x:f>
      </x:c>
      <x:c r="AL163" t="str">
        <x:f>IF($U163="","",--($U163="yes"))</x:f>
      </x:c>
      <x:c r="AM163" t="str">
        <x:f>IF($V163="","",--($V163="yes"))</x:f>
      </x:c>
      <x:c r="AN163" t="str">
        <x:f>IF($AH163="","",Coefficients!$B$2+Coefficients!$B$3*$AE163+Coefficients!$B$4*$AF163+Coefficients!$B$5*$N163+Coefficients!$B$6*$O163+Coefficients!$B$7*$AD163+Coefficients!$B$8*$C163+Coefficients!$B$9*$AI163+Coefficients!$B$10*$AJ163+Coefficients!$B$11*$AK163+Coefficients!$B$12*$AL163+Coefficients!$B$13*$AM163)</x:f>
      </x:c>
      <x:c r="AO163" s="52">
        <x:f>IF($AO163="","",1/(1+EXP(-$AO163)))</x:f>
      </x:c>
      <x:c r="AP163" s="52">
        <x:f>IF($AP163="","",--($AP163&gt;=Dashboard!$B$7))</x:f>
      </x:c>
      <x:c r="AQ163" t="str">
        <x:f>IF($AQ163="","",--($AQ163=$AH163))</x:f>
      </x:c>
    </x:row>
    <x:row r="164">
      <x:c r="AH164" t="str">
        <x:f>IF($AG164="","",IF($AG164&gt;=10,1,0))</x:f>
      </x:c>
      <x:c r="AI164" t="str">
        <x:f>IF($A164="","",--($A164="MS"))</x:f>
      </x:c>
      <x:c r="AJ164" t="str">
        <x:f>IF($B164="","",--($B164="M"))</x:f>
      </x:c>
      <x:c r="AK164" t="str">
        <x:f>IF($D164="","",--($D164="U"))</x:f>
      </x:c>
      <x:c r="AL164" t="str">
        <x:f>IF($U164="","",--($U164="yes"))</x:f>
      </x:c>
      <x:c r="AM164" t="str">
        <x:f>IF($V164="","",--($V164="yes"))</x:f>
      </x:c>
      <x:c r="AN164" t="str">
        <x:f>IF($AH164="","",Coefficients!$B$2+Coefficients!$B$3*$AE164+Coefficients!$B$4*$AF164+Coefficients!$B$5*$N164+Coefficients!$B$6*$O164+Coefficients!$B$7*$AD164+Coefficients!$B$8*$C164+Coefficients!$B$9*$AI164+Coefficients!$B$10*$AJ164+Coefficients!$B$11*$AK164+Coefficients!$B$12*$AL164+Coefficients!$B$13*$AM164)</x:f>
      </x:c>
      <x:c r="AO164" s="52">
        <x:f>IF($AO164="","",1/(1+EXP(-$AO164)))</x:f>
      </x:c>
      <x:c r="AP164" s="52">
        <x:f>IF($AP164="","",--($AP164&gt;=Dashboard!$B$7))</x:f>
      </x:c>
      <x:c r="AQ164" t="str">
        <x:f>IF($AQ164="","",--($AQ164=$AH164))</x:f>
      </x:c>
    </x:row>
    <x:row r="165">
      <x:c r="AH165" t="str">
        <x:f>IF($AG165="","",IF($AG165&gt;=10,1,0))</x:f>
      </x:c>
      <x:c r="AI165" t="str">
        <x:f>IF($A165="","",--($A165="MS"))</x:f>
      </x:c>
      <x:c r="AJ165" t="str">
        <x:f>IF($B165="","",--($B165="M"))</x:f>
      </x:c>
      <x:c r="AK165" t="str">
        <x:f>IF($D165="","",--($D165="U"))</x:f>
      </x:c>
      <x:c r="AL165" t="str">
        <x:f>IF($U165="","",--($U165="yes"))</x:f>
      </x:c>
      <x:c r="AM165" t="str">
        <x:f>IF($V165="","",--($V165="yes"))</x:f>
      </x:c>
      <x:c r="AN165" t="str">
        <x:f>IF($AH165="","",Coefficients!$B$2+Coefficients!$B$3*$AE165+Coefficients!$B$4*$AF165+Coefficients!$B$5*$N165+Coefficients!$B$6*$O165+Coefficients!$B$7*$AD165+Coefficients!$B$8*$C165+Coefficients!$B$9*$AI165+Coefficients!$B$10*$AJ165+Coefficients!$B$11*$AK165+Coefficients!$B$12*$AL165+Coefficients!$B$13*$AM165)</x:f>
      </x:c>
      <x:c r="AO165" s="52">
        <x:f>IF($AO165="","",1/(1+EXP(-$AO165)))</x:f>
      </x:c>
      <x:c r="AP165" s="52">
        <x:f>IF($AP165="","",--($AP165&gt;=Dashboard!$B$7))</x:f>
      </x:c>
      <x:c r="AQ165" t="str">
        <x:f>IF($AQ165="","",--($AQ165=$AH165))</x:f>
      </x:c>
    </x:row>
    <x:row r="166">
      <x:c r="AH166" t="str">
        <x:f>IF($AG166="","",IF($AG166&gt;=10,1,0))</x:f>
      </x:c>
      <x:c r="AI166" t="str">
        <x:f>IF($A166="","",--($A166="MS"))</x:f>
      </x:c>
      <x:c r="AJ166" t="str">
        <x:f>IF($B166="","",--($B166="M"))</x:f>
      </x:c>
      <x:c r="AK166" t="str">
        <x:f>IF($D166="","",--($D166="U"))</x:f>
      </x:c>
      <x:c r="AL166" t="str">
        <x:f>IF($U166="","",--($U166="yes"))</x:f>
      </x:c>
      <x:c r="AM166" t="str">
        <x:f>IF($V166="","",--($V166="yes"))</x:f>
      </x:c>
      <x:c r="AN166" t="str">
        <x:f>IF($AH166="","",Coefficients!$B$2+Coefficients!$B$3*$AE166+Coefficients!$B$4*$AF166+Coefficients!$B$5*$N166+Coefficients!$B$6*$O166+Coefficients!$B$7*$AD166+Coefficients!$B$8*$C166+Coefficients!$B$9*$AI166+Coefficients!$B$10*$AJ166+Coefficients!$B$11*$AK166+Coefficients!$B$12*$AL166+Coefficients!$B$13*$AM166)</x:f>
      </x:c>
      <x:c r="AO166" s="52">
        <x:f>IF($AO166="","",1/(1+EXP(-$AO166)))</x:f>
      </x:c>
      <x:c r="AP166" s="52">
        <x:f>IF($AP166="","",--($AP166&gt;=Dashboard!$B$7))</x:f>
      </x:c>
      <x:c r="AQ166" t="str">
        <x:f>IF($AQ166="","",--($AQ166=$AH166))</x:f>
      </x:c>
    </x:row>
    <x:row r="167">
      <x:c r="AH167" t="str">
        <x:f>IF($AG167="","",IF($AG167&gt;=10,1,0))</x:f>
      </x:c>
      <x:c r="AI167" t="str">
        <x:f>IF($A167="","",--($A167="MS"))</x:f>
      </x:c>
      <x:c r="AJ167" t="str">
        <x:f>IF($B167="","",--($B167="M"))</x:f>
      </x:c>
      <x:c r="AK167" t="str">
        <x:f>IF($D167="","",--($D167="U"))</x:f>
      </x:c>
      <x:c r="AL167" t="str">
        <x:f>IF($U167="","",--($U167="yes"))</x:f>
      </x:c>
      <x:c r="AM167" t="str">
        <x:f>IF($V167="","",--($V167="yes"))</x:f>
      </x:c>
      <x:c r="AN167" t="str">
        <x:f>IF($AH167="","",Coefficients!$B$2+Coefficients!$B$3*$AE167+Coefficients!$B$4*$AF167+Coefficients!$B$5*$N167+Coefficients!$B$6*$O167+Coefficients!$B$7*$AD167+Coefficients!$B$8*$C167+Coefficients!$B$9*$AI167+Coefficients!$B$10*$AJ167+Coefficients!$B$11*$AK167+Coefficients!$B$12*$AL167+Coefficients!$B$13*$AM167)</x:f>
      </x:c>
      <x:c r="AO167" s="52">
        <x:f>IF($AO167="","",1/(1+EXP(-$AO167)))</x:f>
      </x:c>
      <x:c r="AP167" s="52">
        <x:f>IF($AP167="","",--($AP167&gt;=Dashboard!$B$7))</x:f>
      </x:c>
      <x:c r="AQ167" t="str">
        <x:f>IF($AQ167="","",--($AQ167=$AH167))</x:f>
      </x:c>
    </x:row>
    <x:row r="168">
      <x:c r="AH168" t="str">
        <x:f>IF($AG168="","",IF($AG168&gt;=10,1,0))</x:f>
      </x:c>
      <x:c r="AI168" t="str">
        <x:f>IF($A168="","",--($A168="MS"))</x:f>
      </x:c>
      <x:c r="AJ168" t="str">
        <x:f>IF($B168="","",--($B168="M"))</x:f>
      </x:c>
      <x:c r="AK168" t="str">
        <x:f>IF($D168="","",--($D168="U"))</x:f>
      </x:c>
      <x:c r="AL168" t="str">
        <x:f>IF($U168="","",--($U168="yes"))</x:f>
      </x:c>
      <x:c r="AM168" t="str">
        <x:f>IF($V168="","",--($V168="yes"))</x:f>
      </x:c>
      <x:c r="AN168" t="str">
        <x:f>IF($AH168="","",Coefficients!$B$2+Coefficients!$B$3*$AE168+Coefficients!$B$4*$AF168+Coefficients!$B$5*$N168+Coefficients!$B$6*$O168+Coefficients!$B$7*$AD168+Coefficients!$B$8*$C168+Coefficients!$B$9*$AI168+Coefficients!$B$10*$AJ168+Coefficients!$B$11*$AK168+Coefficients!$B$12*$AL168+Coefficients!$B$13*$AM168)</x:f>
      </x:c>
      <x:c r="AO168" s="52">
        <x:f>IF($AO168="","",1/(1+EXP(-$AO168)))</x:f>
      </x:c>
      <x:c r="AP168" s="52">
        <x:f>IF($AP168="","",--($AP168&gt;=Dashboard!$B$7))</x:f>
      </x:c>
      <x:c r="AQ168" t="str">
        <x:f>IF($AQ168="","",--($AQ168=$AH168))</x:f>
      </x:c>
    </x:row>
    <x:row r="169">
      <x:c r="AH169" t="str">
        <x:f>IF($AG169="","",IF($AG169&gt;=10,1,0))</x:f>
      </x:c>
      <x:c r="AI169" t="str">
        <x:f>IF($A169="","",--($A169="MS"))</x:f>
      </x:c>
      <x:c r="AJ169" t="str">
        <x:f>IF($B169="","",--($B169="M"))</x:f>
      </x:c>
      <x:c r="AK169" t="str">
        <x:f>IF($D169="","",--($D169="U"))</x:f>
      </x:c>
      <x:c r="AL169" t="str">
        <x:f>IF($U169="","",--($U169="yes"))</x:f>
      </x:c>
      <x:c r="AM169" t="str">
        <x:f>IF($V169="","",--($V169="yes"))</x:f>
      </x:c>
      <x:c r="AN169" t="str">
        <x:f>IF($AH169="","",Coefficients!$B$2+Coefficients!$B$3*$AE169+Coefficients!$B$4*$AF169+Coefficients!$B$5*$N169+Coefficients!$B$6*$O169+Coefficients!$B$7*$AD169+Coefficients!$B$8*$C169+Coefficients!$B$9*$AI169+Coefficients!$B$10*$AJ169+Coefficients!$B$11*$AK169+Coefficients!$B$12*$AL169+Coefficients!$B$13*$AM169)</x:f>
      </x:c>
      <x:c r="AO169" s="52">
        <x:f>IF($AO169="","",1/(1+EXP(-$AO169)))</x:f>
      </x:c>
      <x:c r="AP169" s="52">
        <x:f>IF($AP169="","",--($AP169&gt;=Dashboard!$B$7))</x:f>
      </x:c>
      <x:c r="AQ169" t="str">
        <x:f>IF($AQ169="","",--($AQ169=$AH169))</x:f>
      </x:c>
    </x:row>
    <x:row r="170">
      <x:c r="AH170" t="str">
        <x:f>IF($AG170="","",IF($AG170&gt;=10,1,0))</x:f>
      </x:c>
      <x:c r="AI170" t="str">
        <x:f>IF($A170="","",--($A170="MS"))</x:f>
      </x:c>
      <x:c r="AJ170" t="str">
        <x:f>IF($B170="","",--($B170="M"))</x:f>
      </x:c>
      <x:c r="AK170" t="str">
        <x:f>IF($D170="","",--($D170="U"))</x:f>
      </x:c>
      <x:c r="AL170" t="str">
        <x:f>IF($U170="","",--($U170="yes"))</x:f>
      </x:c>
      <x:c r="AM170" t="str">
        <x:f>IF($V170="","",--($V170="yes"))</x:f>
      </x:c>
      <x:c r="AN170" t="str">
        <x:f>IF($AH170="","",Coefficients!$B$2+Coefficients!$B$3*$AE170+Coefficients!$B$4*$AF170+Coefficients!$B$5*$N170+Coefficients!$B$6*$O170+Coefficients!$B$7*$AD170+Coefficients!$B$8*$C170+Coefficients!$B$9*$AI170+Coefficients!$B$10*$AJ170+Coefficients!$B$11*$AK170+Coefficients!$B$12*$AL170+Coefficients!$B$13*$AM170)</x:f>
      </x:c>
      <x:c r="AO170" s="52">
        <x:f>IF($AO170="","",1/(1+EXP(-$AO170)))</x:f>
      </x:c>
      <x:c r="AP170" s="52">
        <x:f>IF($AP170="","",--($AP170&gt;=Dashboard!$B$7))</x:f>
      </x:c>
      <x:c r="AQ170" t="str">
        <x:f>IF($AQ170="","",--($AQ170=$AH170))</x:f>
      </x:c>
    </x:row>
    <x:row r="171">
      <x:c r="AH171" t="str">
        <x:f>IF($AG171="","",IF($AG171&gt;=10,1,0))</x:f>
      </x:c>
      <x:c r="AI171" t="str">
        <x:f>IF($A171="","",--($A171="MS"))</x:f>
      </x:c>
      <x:c r="AJ171" t="str">
        <x:f>IF($B171="","",--($B171="M"))</x:f>
      </x:c>
      <x:c r="AK171" t="str">
        <x:f>IF($D171="","",--($D171="U"))</x:f>
      </x:c>
      <x:c r="AL171" t="str">
        <x:f>IF($U171="","",--($U171="yes"))</x:f>
      </x:c>
      <x:c r="AM171" t="str">
        <x:f>IF($V171="","",--($V171="yes"))</x:f>
      </x:c>
      <x:c r="AN171" t="str">
        <x:f>IF($AH171="","",Coefficients!$B$2+Coefficients!$B$3*$AE171+Coefficients!$B$4*$AF171+Coefficients!$B$5*$N171+Coefficients!$B$6*$O171+Coefficients!$B$7*$AD171+Coefficients!$B$8*$C171+Coefficients!$B$9*$AI171+Coefficients!$B$10*$AJ171+Coefficients!$B$11*$AK171+Coefficients!$B$12*$AL171+Coefficients!$B$13*$AM171)</x:f>
      </x:c>
      <x:c r="AO171" s="52">
        <x:f>IF($AO171="","",1/(1+EXP(-$AO171)))</x:f>
      </x:c>
      <x:c r="AP171" s="52">
        <x:f>IF($AP171="","",--($AP171&gt;=Dashboard!$B$7))</x:f>
      </x:c>
      <x:c r="AQ171" t="str">
        <x:f>IF($AQ171="","",--($AQ171=$AH171))</x:f>
      </x:c>
    </x:row>
    <x:row r="172">
      <x:c r="AH172" t="str">
        <x:f>IF($AG172="","",IF($AG172&gt;=10,1,0))</x:f>
      </x:c>
      <x:c r="AI172" t="str">
        <x:f>IF($A172="","",--($A172="MS"))</x:f>
      </x:c>
      <x:c r="AJ172" t="str">
        <x:f>IF($B172="","",--($B172="M"))</x:f>
      </x:c>
      <x:c r="AK172" t="str">
        <x:f>IF($D172="","",--($D172="U"))</x:f>
      </x:c>
      <x:c r="AL172" t="str">
        <x:f>IF($U172="","",--($U172="yes"))</x:f>
      </x:c>
      <x:c r="AM172" t="str">
        <x:f>IF($V172="","",--($V172="yes"))</x:f>
      </x:c>
      <x:c r="AN172" t="str">
        <x:f>IF($AH172="","",Coefficients!$B$2+Coefficients!$B$3*$AE172+Coefficients!$B$4*$AF172+Coefficients!$B$5*$N172+Coefficients!$B$6*$O172+Coefficients!$B$7*$AD172+Coefficients!$B$8*$C172+Coefficients!$B$9*$AI172+Coefficients!$B$10*$AJ172+Coefficients!$B$11*$AK172+Coefficients!$B$12*$AL172+Coefficients!$B$13*$AM172)</x:f>
      </x:c>
      <x:c r="AO172" s="52">
        <x:f>IF($AO172="","",1/(1+EXP(-$AO172)))</x:f>
      </x:c>
      <x:c r="AP172" s="52">
        <x:f>IF($AP172="","",--($AP172&gt;=Dashboard!$B$7))</x:f>
      </x:c>
      <x:c r="AQ172" t="str">
        <x:f>IF($AQ172="","",--($AQ172=$AH172))</x:f>
      </x:c>
    </x:row>
    <x:row r="173">
      <x:c r="AH173" t="str">
        <x:f>IF($AG173="","",IF($AG173&gt;=10,1,0))</x:f>
      </x:c>
      <x:c r="AI173" t="str">
        <x:f>IF($A173="","",--($A173="MS"))</x:f>
      </x:c>
      <x:c r="AJ173" t="str">
        <x:f>IF($B173="","",--($B173="M"))</x:f>
      </x:c>
      <x:c r="AK173" t="str">
        <x:f>IF($D173="","",--($D173="U"))</x:f>
      </x:c>
      <x:c r="AL173" t="str">
        <x:f>IF($U173="","",--($U173="yes"))</x:f>
      </x:c>
      <x:c r="AM173" t="str">
        <x:f>IF($V173="","",--($V173="yes"))</x:f>
      </x:c>
      <x:c r="AN173" t="str">
        <x:f>IF($AH173="","",Coefficients!$B$2+Coefficients!$B$3*$AE173+Coefficients!$B$4*$AF173+Coefficients!$B$5*$N173+Coefficients!$B$6*$O173+Coefficients!$B$7*$AD173+Coefficients!$B$8*$C173+Coefficients!$B$9*$AI173+Coefficients!$B$10*$AJ173+Coefficients!$B$11*$AK173+Coefficients!$B$12*$AL173+Coefficients!$B$13*$AM173)</x:f>
      </x:c>
      <x:c r="AO173" s="52">
        <x:f>IF($AO173="","",1/(1+EXP(-$AO173)))</x:f>
      </x:c>
      <x:c r="AP173" s="52">
        <x:f>IF($AP173="","",--($AP173&gt;=Dashboard!$B$7))</x:f>
      </x:c>
      <x:c r="AQ173" t="str">
        <x:f>IF($AQ173="","",--($AQ173=$AH173))</x:f>
      </x:c>
    </x:row>
    <x:row r="174">
      <x:c r="AH174" t="str">
        <x:f>IF($AG174="","",IF($AG174&gt;=10,1,0))</x:f>
      </x:c>
      <x:c r="AI174" t="str">
        <x:f>IF($A174="","",--($A174="MS"))</x:f>
      </x:c>
      <x:c r="AJ174" t="str">
        <x:f>IF($B174="","",--($B174="M"))</x:f>
      </x:c>
      <x:c r="AK174" t="str">
        <x:f>IF($D174="","",--($D174="U"))</x:f>
      </x:c>
      <x:c r="AL174" t="str">
        <x:f>IF($U174="","",--($U174="yes"))</x:f>
      </x:c>
      <x:c r="AM174" t="str">
        <x:f>IF($V174="","",--($V174="yes"))</x:f>
      </x:c>
      <x:c r="AN174" t="str">
        <x:f>IF($AH174="","",Coefficients!$B$2+Coefficients!$B$3*$AE174+Coefficients!$B$4*$AF174+Coefficients!$B$5*$N174+Coefficients!$B$6*$O174+Coefficients!$B$7*$AD174+Coefficients!$B$8*$C174+Coefficients!$B$9*$AI174+Coefficients!$B$10*$AJ174+Coefficients!$B$11*$AK174+Coefficients!$B$12*$AL174+Coefficients!$B$13*$AM174)</x:f>
      </x:c>
      <x:c r="AO174" s="52">
        <x:f>IF($AO174="","",1/(1+EXP(-$AO174)))</x:f>
      </x:c>
      <x:c r="AP174" s="52">
        <x:f>IF($AP174="","",--($AP174&gt;=Dashboard!$B$7))</x:f>
      </x:c>
      <x:c r="AQ174" t="str">
        <x:f>IF($AQ174="","",--($AQ174=$AH174))</x:f>
      </x:c>
    </x:row>
    <x:row r="175">
      <x:c r="AH175" t="str">
        <x:f>IF($AG175="","",IF($AG175&gt;=10,1,0))</x:f>
      </x:c>
      <x:c r="AI175" t="str">
        <x:f>IF($A175="","",--($A175="MS"))</x:f>
      </x:c>
      <x:c r="AJ175" t="str">
        <x:f>IF($B175="","",--($B175="M"))</x:f>
      </x:c>
      <x:c r="AK175" t="str">
        <x:f>IF($D175="","",--($D175="U"))</x:f>
      </x:c>
      <x:c r="AL175" t="str">
        <x:f>IF($U175="","",--($U175="yes"))</x:f>
      </x:c>
      <x:c r="AM175" t="str">
        <x:f>IF($V175="","",--($V175="yes"))</x:f>
      </x:c>
      <x:c r="AN175" t="str">
        <x:f>IF($AH175="","",Coefficients!$B$2+Coefficients!$B$3*$AE175+Coefficients!$B$4*$AF175+Coefficients!$B$5*$N175+Coefficients!$B$6*$O175+Coefficients!$B$7*$AD175+Coefficients!$B$8*$C175+Coefficients!$B$9*$AI175+Coefficients!$B$10*$AJ175+Coefficients!$B$11*$AK175+Coefficients!$B$12*$AL175+Coefficients!$B$13*$AM175)</x:f>
      </x:c>
      <x:c r="AO175" s="52">
        <x:f>IF($AO175="","",1/(1+EXP(-$AO175)))</x:f>
      </x:c>
      <x:c r="AP175" s="52">
        <x:f>IF($AP175="","",--($AP175&gt;=Dashboard!$B$7))</x:f>
      </x:c>
      <x:c r="AQ175" t="str">
        <x:f>IF($AQ175="","",--($AQ175=$AH175))</x:f>
      </x:c>
    </x:row>
    <x:row r="176">
      <x:c r="AH176" t="str">
        <x:f>IF($AG176="","",IF($AG176&gt;=10,1,0))</x:f>
      </x:c>
      <x:c r="AI176" t="str">
        <x:f>IF($A176="","",--($A176="MS"))</x:f>
      </x:c>
      <x:c r="AJ176" t="str">
        <x:f>IF($B176="","",--($B176="M"))</x:f>
      </x:c>
      <x:c r="AK176" t="str">
        <x:f>IF($D176="","",--($D176="U"))</x:f>
      </x:c>
      <x:c r="AL176" t="str">
        <x:f>IF($U176="","",--($U176="yes"))</x:f>
      </x:c>
      <x:c r="AM176" t="str">
        <x:f>IF($V176="","",--($V176="yes"))</x:f>
      </x:c>
      <x:c r="AN176" t="str">
        <x:f>IF($AH176="","",Coefficients!$B$2+Coefficients!$B$3*$AE176+Coefficients!$B$4*$AF176+Coefficients!$B$5*$N176+Coefficients!$B$6*$O176+Coefficients!$B$7*$AD176+Coefficients!$B$8*$C176+Coefficients!$B$9*$AI176+Coefficients!$B$10*$AJ176+Coefficients!$B$11*$AK176+Coefficients!$B$12*$AL176+Coefficients!$B$13*$AM176)</x:f>
      </x:c>
      <x:c r="AO176" s="52">
        <x:f>IF($AO176="","",1/(1+EXP(-$AO176)))</x:f>
      </x:c>
      <x:c r="AP176" s="52">
        <x:f>IF($AP176="","",--($AP176&gt;=Dashboard!$B$7))</x:f>
      </x:c>
      <x:c r="AQ176" t="str">
        <x:f>IF($AQ176="","",--($AQ176=$AH176))</x:f>
      </x:c>
    </x:row>
    <x:row r="177">
      <x:c r="AH177" t="str">
        <x:f>IF($AG177="","",IF($AG177&gt;=10,1,0))</x:f>
      </x:c>
      <x:c r="AI177" t="str">
        <x:f>IF($A177="","",--($A177="MS"))</x:f>
      </x:c>
      <x:c r="AJ177" t="str">
        <x:f>IF($B177="","",--($B177="M"))</x:f>
      </x:c>
      <x:c r="AK177" t="str">
        <x:f>IF($D177="","",--($D177="U"))</x:f>
      </x:c>
      <x:c r="AL177" t="str">
        <x:f>IF($U177="","",--($U177="yes"))</x:f>
      </x:c>
      <x:c r="AM177" t="str">
        <x:f>IF($V177="","",--($V177="yes"))</x:f>
      </x:c>
      <x:c r="AN177" t="str">
        <x:f>IF($AH177="","",Coefficients!$B$2+Coefficients!$B$3*$AE177+Coefficients!$B$4*$AF177+Coefficients!$B$5*$N177+Coefficients!$B$6*$O177+Coefficients!$B$7*$AD177+Coefficients!$B$8*$C177+Coefficients!$B$9*$AI177+Coefficients!$B$10*$AJ177+Coefficients!$B$11*$AK177+Coefficients!$B$12*$AL177+Coefficients!$B$13*$AM177)</x:f>
      </x:c>
      <x:c r="AO177" s="52">
        <x:f>IF($AO177="","",1/(1+EXP(-$AO177)))</x:f>
      </x:c>
      <x:c r="AP177" s="52">
        <x:f>IF($AP177="","",--($AP177&gt;=Dashboard!$B$7))</x:f>
      </x:c>
      <x:c r="AQ177" t="str">
        <x:f>IF($AQ177="","",--($AQ177=$AH177))</x:f>
      </x:c>
    </x:row>
    <x:row r="178">
      <x:c r="AH178" t="str">
        <x:f>IF($AG178="","",IF($AG178&gt;=10,1,0))</x:f>
      </x:c>
      <x:c r="AI178" t="str">
        <x:f>IF($A178="","",--($A178="MS"))</x:f>
      </x:c>
      <x:c r="AJ178" t="str">
        <x:f>IF($B178="","",--($B178="M"))</x:f>
      </x:c>
      <x:c r="AK178" t="str">
        <x:f>IF($D178="","",--($D178="U"))</x:f>
      </x:c>
      <x:c r="AL178" t="str">
        <x:f>IF($U178="","",--($U178="yes"))</x:f>
      </x:c>
      <x:c r="AM178" t="str">
        <x:f>IF($V178="","",--($V178="yes"))</x:f>
      </x:c>
      <x:c r="AN178" t="str">
        <x:f>IF($AH178="","",Coefficients!$B$2+Coefficients!$B$3*$AE178+Coefficients!$B$4*$AF178+Coefficients!$B$5*$N178+Coefficients!$B$6*$O178+Coefficients!$B$7*$AD178+Coefficients!$B$8*$C178+Coefficients!$B$9*$AI178+Coefficients!$B$10*$AJ178+Coefficients!$B$11*$AK178+Coefficients!$B$12*$AL178+Coefficients!$B$13*$AM178)</x:f>
      </x:c>
      <x:c r="AO178" s="52">
        <x:f>IF($AO178="","",1/(1+EXP(-$AO178)))</x:f>
      </x:c>
      <x:c r="AP178" s="52">
        <x:f>IF($AP178="","",--($AP178&gt;=Dashboard!$B$7))</x:f>
      </x:c>
      <x:c r="AQ178" t="str">
        <x:f>IF($AQ178="","",--($AQ178=$AH178))</x:f>
      </x:c>
    </x:row>
    <x:row r="179">
      <x:c r="AH179" t="str">
        <x:f>IF($AG179="","",IF($AG179&gt;=10,1,0))</x:f>
      </x:c>
      <x:c r="AI179" t="str">
        <x:f>IF($A179="","",--($A179="MS"))</x:f>
      </x:c>
      <x:c r="AJ179" t="str">
        <x:f>IF($B179="","",--($B179="M"))</x:f>
      </x:c>
      <x:c r="AK179" t="str">
        <x:f>IF($D179="","",--($D179="U"))</x:f>
      </x:c>
      <x:c r="AL179" t="str">
        <x:f>IF($U179="","",--($U179="yes"))</x:f>
      </x:c>
      <x:c r="AM179" t="str">
        <x:f>IF($V179="","",--($V179="yes"))</x:f>
      </x:c>
      <x:c r="AN179" t="str">
        <x:f>IF($AH179="","",Coefficients!$B$2+Coefficients!$B$3*$AE179+Coefficients!$B$4*$AF179+Coefficients!$B$5*$N179+Coefficients!$B$6*$O179+Coefficients!$B$7*$AD179+Coefficients!$B$8*$C179+Coefficients!$B$9*$AI179+Coefficients!$B$10*$AJ179+Coefficients!$B$11*$AK179+Coefficients!$B$12*$AL179+Coefficients!$B$13*$AM179)</x:f>
      </x:c>
      <x:c r="AO179" s="52">
        <x:f>IF($AO179="","",1/(1+EXP(-$AO179)))</x:f>
      </x:c>
      <x:c r="AP179" s="52">
        <x:f>IF($AP179="","",--($AP179&gt;=Dashboard!$B$7))</x:f>
      </x:c>
      <x:c r="AQ179" t="str">
        <x:f>IF($AQ179="","",--($AQ179=$AH179))</x:f>
      </x:c>
    </x:row>
    <x:row r="180">
      <x:c r="AH180" t="str">
        <x:f>IF($AG180="","",IF($AG180&gt;=10,1,0))</x:f>
      </x:c>
      <x:c r="AI180" t="str">
        <x:f>IF($A180="","",--($A180="MS"))</x:f>
      </x:c>
      <x:c r="AJ180" t="str">
        <x:f>IF($B180="","",--($B180="M"))</x:f>
      </x:c>
      <x:c r="AK180" t="str">
        <x:f>IF($D180="","",--($D180="U"))</x:f>
      </x:c>
      <x:c r="AL180" t="str">
        <x:f>IF($U180="","",--($U180="yes"))</x:f>
      </x:c>
      <x:c r="AM180" t="str">
        <x:f>IF($V180="","",--($V180="yes"))</x:f>
      </x:c>
      <x:c r="AN180" t="str">
        <x:f>IF($AH180="","",Coefficients!$B$2+Coefficients!$B$3*$AE180+Coefficients!$B$4*$AF180+Coefficients!$B$5*$N180+Coefficients!$B$6*$O180+Coefficients!$B$7*$AD180+Coefficients!$B$8*$C180+Coefficients!$B$9*$AI180+Coefficients!$B$10*$AJ180+Coefficients!$B$11*$AK180+Coefficients!$B$12*$AL180+Coefficients!$B$13*$AM180)</x:f>
      </x:c>
      <x:c r="AO180" s="52">
        <x:f>IF($AO180="","",1/(1+EXP(-$AO180)))</x:f>
      </x:c>
      <x:c r="AP180" s="52">
        <x:f>IF($AP180="","",--($AP180&gt;=Dashboard!$B$7))</x:f>
      </x:c>
      <x:c r="AQ180" t="str">
        <x:f>IF($AQ180="","",--($AQ180=$AH180))</x:f>
      </x:c>
    </x:row>
    <x:row r="181">
      <x:c r="AH181" t="str">
        <x:f>IF($AG181="","",IF($AG181&gt;=10,1,0))</x:f>
      </x:c>
      <x:c r="AI181" t="str">
        <x:f>IF($A181="","",--($A181="MS"))</x:f>
      </x:c>
      <x:c r="AJ181" t="str">
        <x:f>IF($B181="","",--($B181="M"))</x:f>
      </x:c>
      <x:c r="AK181" t="str">
        <x:f>IF($D181="","",--($D181="U"))</x:f>
      </x:c>
      <x:c r="AL181" t="str">
        <x:f>IF($U181="","",--($U181="yes"))</x:f>
      </x:c>
      <x:c r="AM181" t="str">
        <x:f>IF($V181="","",--($V181="yes"))</x:f>
      </x:c>
      <x:c r="AN181" t="str">
        <x:f>IF($AH181="","",Coefficients!$B$2+Coefficients!$B$3*$AE181+Coefficients!$B$4*$AF181+Coefficients!$B$5*$N181+Coefficients!$B$6*$O181+Coefficients!$B$7*$AD181+Coefficients!$B$8*$C181+Coefficients!$B$9*$AI181+Coefficients!$B$10*$AJ181+Coefficients!$B$11*$AK181+Coefficients!$B$12*$AL181+Coefficients!$B$13*$AM181)</x:f>
      </x:c>
      <x:c r="AO181" s="52">
        <x:f>IF($AO181="","",1/(1+EXP(-$AO181)))</x:f>
      </x:c>
      <x:c r="AP181" s="52">
        <x:f>IF($AP181="","",--($AP181&gt;=Dashboard!$B$7))</x:f>
      </x:c>
      <x:c r="AQ181" t="str">
        <x:f>IF($AQ181="","",--($AQ181=$AH181))</x:f>
      </x:c>
    </x:row>
    <x:row r="182">
      <x:c r="AH182" t="str">
        <x:f>IF($AG182="","",IF($AG182&gt;=10,1,0))</x:f>
      </x:c>
      <x:c r="AI182" t="str">
        <x:f>IF($A182="","",--($A182="MS"))</x:f>
      </x:c>
      <x:c r="AJ182" t="str">
        <x:f>IF($B182="","",--($B182="M"))</x:f>
      </x:c>
      <x:c r="AK182" t="str">
        <x:f>IF($D182="","",--($D182="U"))</x:f>
      </x:c>
      <x:c r="AL182" t="str">
        <x:f>IF($U182="","",--($U182="yes"))</x:f>
      </x:c>
      <x:c r="AM182" t="str">
        <x:f>IF($V182="","",--($V182="yes"))</x:f>
      </x:c>
      <x:c r="AN182" t="str">
        <x:f>IF($AH182="","",Coefficients!$B$2+Coefficients!$B$3*$AE182+Coefficients!$B$4*$AF182+Coefficients!$B$5*$N182+Coefficients!$B$6*$O182+Coefficients!$B$7*$AD182+Coefficients!$B$8*$C182+Coefficients!$B$9*$AI182+Coefficients!$B$10*$AJ182+Coefficients!$B$11*$AK182+Coefficients!$B$12*$AL182+Coefficients!$B$13*$AM182)</x:f>
      </x:c>
      <x:c r="AO182" s="52">
        <x:f>IF($AO182="","",1/(1+EXP(-$AO182)))</x:f>
      </x:c>
      <x:c r="AP182" s="52">
        <x:f>IF($AP182="","",--($AP182&gt;=Dashboard!$B$7))</x:f>
      </x:c>
      <x:c r="AQ182" t="str">
        <x:f>IF($AQ182="","",--($AQ182=$AH182))</x:f>
      </x:c>
    </x:row>
    <x:row r="183">
      <x:c r="AH183" t="str">
        <x:f>IF($AG183="","",IF($AG183&gt;=10,1,0))</x:f>
      </x:c>
      <x:c r="AI183" t="str">
        <x:f>IF($A183="","",--($A183="MS"))</x:f>
      </x:c>
      <x:c r="AJ183" t="str">
        <x:f>IF($B183="","",--($B183="M"))</x:f>
      </x:c>
      <x:c r="AK183" t="str">
        <x:f>IF($D183="","",--($D183="U"))</x:f>
      </x:c>
      <x:c r="AL183" t="str">
        <x:f>IF($U183="","",--($U183="yes"))</x:f>
      </x:c>
      <x:c r="AM183" t="str">
        <x:f>IF($V183="","",--($V183="yes"))</x:f>
      </x:c>
      <x:c r="AN183" t="str">
        <x:f>IF($AH183="","",Coefficients!$B$2+Coefficients!$B$3*$AE183+Coefficients!$B$4*$AF183+Coefficients!$B$5*$N183+Coefficients!$B$6*$O183+Coefficients!$B$7*$AD183+Coefficients!$B$8*$C183+Coefficients!$B$9*$AI183+Coefficients!$B$10*$AJ183+Coefficients!$B$11*$AK183+Coefficients!$B$12*$AL183+Coefficients!$B$13*$AM183)</x:f>
      </x:c>
      <x:c r="AO183" s="52">
        <x:f>IF($AO183="","",1/(1+EXP(-$AO183)))</x:f>
      </x:c>
      <x:c r="AP183" s="52">
        <x:f>IF($AP183="","",--($AP183&gt;=Dashboard!$B$7))</x:f>
      </x:c>
      <x:c r="AQ183" t="str">
        <x:f>IF($AQ183="","",--($AQ183=$AH183))</x:f>
      </x:c>
    </x:row>
    <x:row r="184">
      <x:c r="AH184" t="str">
        <x:f>IF($AG184="","",IF($AG184&gt;=10,1,0))</x:f>
      </x:c>
      <x:c r="AI184" t="str">
        <x:f>IF($A184="","",--($A184="MS"))</x:f>
      </x:c>
      <x:c r="AJ184" t="str">
        <x:f>IF($B184="","",--($B184="M"))</x:f>
      </x:c>
      <x:c r="AK184" t="str">
        <x:f>IF($D184="","",--($D184="U"))</x:f>
      </x:c>
      <x:c r="AL184" t="str">
        <x:f>IF($U184="","",--($U184="yes"))</x:f>
      </x:c>
      <x:c r="AM184" t="str">
        <x:f>IF($V184="","",--($V184="yes"))</x:f>
      </x:c>
      <x:c r="AN184" t="str">
        <x:f>IF($AH184="","",Coefficients!$B$2+Coefficients!$B$3*$AE184+Coefficients!$B$4*$AF184+Coefficients!$B$5*$N184+Coefficients!$B$6*$O184+Coefficients!$B$7*$AD184+Coefficients!$B$8*$C184+Coefficients!$B$9*$AI184+Coefficients!$B$10*$AJ184+Coefficients!$B$11*$AK184+Coefficients!$B$12*$AL184+Coefficients!$B$13*$AM184)</x:f>
      </x:c>
      <x:c r="AO184" s="52">
        <x:f>IF($AO184="","",1/(1+EXP(-$AO184)))</x:f>
      </x:c>
      <x:c r="AP184" s="52">
        <x:f>IF($AP184="","",--($AP184&gt;=Dashboard!$B$7))</x:f>
      </x:c>
      <x:c r="AQ184" t="str">
        <x:f>IF($AQ184="","",--($AQ184=$AH184))</x:f>
      </x:c>
    </x:row>
    <x:row r="185">
      <x:c r="AH185" t="str">
        <x:f>IF($AG185="","",IF($AG185&gt;=10,1,0))</x:f>
      </x:c>
      <x:c r="AI185" t="str">
        <x:f>IF($A185="","",--($A185="MS"))</x:f>
      </x:c>
      <x:c r="AJ185" t="str">
        <x:f>IF($B185="","",--($B185="M"))</x:f>
      </x:c>
      <x:c r="AK185" t="str">
        <x:f>IF($D185="","",--($D185="U"))</x:f>
      </x:c>
      <x:c r="AL185" t="str">
        <x:f>IF($U185="","",--($U185="yes"))</x:f>
      </x:c>
      <x:c r="AM185" t="str">
        <x:f>IF($V185="","",--($V185="yes"))</x:f>
      </x:c>
      <x:c r="AN185" t="str">
        <x:f>IF($AH185="","",Coefficients!$B$2+Coefficients!$B$3*$AE185+Coefficients!$B$4*$AF185+Coefficients!$B$5*$N185+Coefficients!$B$6*$O185+Coefficients!$B$7*$AD185+Coefficients!$B$8*$C185+Coefficients!$B$9*$AI185+Coefficients!$B$10*$AJ185+Coefficients!$B$11*$AK185+Coefficients!$B$12*$AL185+Coefficients!$B$13*$AM185)</x:f>
      </x:c>
      <x:c r="AO185" s="52">
        <x:f>IF($AO185="","",1/(1+EXP(-$AO185)))</x:f>
      </x:c>
      <x:c r="AP185" s="52">
        <x:f>IF($AP185="","",--($AP185&gt;=Dashboard!$B$7))</x:f>
      </x:c>
      <x:c r="AQ185" t="str">
        <x:f>IF($AQ185="","",--($AQ185=$AH185))</x:f>
      </x:c>
    </x:row>
    <x:row r="186">
      <x:c r="AH186" t="str">
        <x:f>IF($AG186="","",IF($AG186&gt;=10,1,0))</x:f>
      </x:c>
      <x:c r="AI186" t="str">
        <x:f>IF($A186="","",--($A186="MS"))</x:f>
      </x:c>
      <x:c r="AJ186" t="str">
        <x:f>IF($B186="","",--($B186="M"))</x:f>
      </x:c>
      <x:c r="AK186" t="str">
        <x:f>IF($D186="","",--($D186="U"))</x:f>
      </x:c>
      <x:c r="AL186" t="str">
        <x:f>IF($U186="","",--($U186="yes"))</x:f>
      </x:c>
      <x:c r="AM186" t="str">
        <x:f>IF($V186="","",--($V186="yes"))</x:f>
      </x:c>
      <x:c r="AN186" t="str">
        <x:f>IF($AH186="","",Coefficients!$B$2+Coefficients!$B$3*$AE186+Coefficients!$B$4*$AF186+Coefficients!$B$5*$N186+Coefficients!$B$6*$O186+Coefficients!$B$7*$AD186+Coefficients!$B$8*$C186+Coefficients!$B$9*$AI186+Coefficients!$B$10*$AJ186+Coefficients!$B$11*$AK186+Coefficients!$B$12*$AL186+Coefficients!$B$13*$AM186)</x:f>
      </x:c>
      <x:c r="AO186" s="52">
        <x:f>IF($AO186="","",1/(1+EXP(-$AO186)))</x:f>
      </x:c>
      <x:c r="AP186" s="52">
        <x:f>IF($AP186="","",--($AP186&gt;=Dashboard!$B$7))</x:f>
      </x:c>
      <x:c r="AQ186" t="str">
        <x:f>IF($AQ186="","",--($AQ186=$AH186))</x:f>
      </x:c>
    </x:row>
    <x:row r="187">
      <x:c r="AH187" t="str">
        <x:f>IF($AG187="","",IF($AG187&gt;=10,1,0))</x:f>
      </x:c>
      <x:c r="AI187" t="str">
        <x:f>IF($A187="","",--($A187="MS"))</x:f>
      </x:c>
      <x:c r="AJ187" t="str">
        <x:f>IF($B187="","",--($B187="M"))</x:f>
      </x:c>
      <x:c r="AK187" t="str">
        <x:f>IF($D187="","",--($D187="U"))</x:f>
      </x:c>
      <x:c r="AL187" t="str">
        <x:f>IF($U187="","",--($U187="yes"))</x:f>
      </x:c>
      <x:c r="AM187" t="str">
        <x:f>IF($V187="","",--($V187="yes"))</x:f>
      </x:c>
      <x:c r="AN187" t="str">
        <x:f>IF($AH187="","",Coefficients!$B$2+Coefficients!$B$3*$AE187+Coefficients!$B$4*$AF187+Coefficients!$B$5*$N187+Coefficients!$B$6*$O187+Coefficients!$B$7*$AD187+Coefficients!$B$8*$C187+Coefficients!$B$9*$AI187+Coefficients!$B$10*$AJ187+Coefficients!$B$11*$AK187+Coefficients!$B$12*$AL187+Coefficients!$B$13*$AM187)</x:f>
      </x:c>
      <x:c r="AO187" s="52">
        <x:f>IF($AO187="","",1/(1+EXP(-$AO187)))</x:f>
      </x:c>
      <x:c r="AP187" s="52">
        <x:f>IF($AP187="","",--($AP187&gt;=Dashboard!$B$7))</x:f>
      </x:c>
      <x:c r="AQ187" t="str">
        <x:f>IF($AQ187="","",--($AQ187=$AH187))</x:f>
      </x:c>
    </x:row>
    <x:row r="188">
      <x:c r="AH188" t="str">
        <x:f>IF($AG188="","",IF($AG188&gt;=10,1,0))</x:f>
      </x:c>
      <x:c r="AI188" t="str">
        <x:f>IF($A188="","",--($A188="MS"))</x:f>
      </x:c>
      <x:c r="AJ188" t="str">
        <x:f>IF($B188="","",--($B188="M"))</x:f>
      </x:c>
      <x:c r="AK188" t="str">
        <x:f>IF($D188="","",--($D188="U"))</x:f>
      </x:c>
      <x:c r="AL188" t="str">
        <x:f>IF($U188="","",--($U188="yes"))</x:f>
      </x:c>
      <x:c r="AM188" t="str">
        <x:f>IF($V188="","",--($V188="yes"))</x:f>
      </x:c>
      <x:c r="AN188" t="str">
        <x:f>IF($AH188="","",Coefficients!$B$2+Coefficients!$B$3*$AE188+Coefficients!$B$4*$AF188+Coefficients!$B$5*$N188+Coefficients!$B$6*$O188+Coefficients!$B$7*$AD188+Coefficients!$B$8*$C188+Coefficients!$B$9*$AI188+Coefficients!$B$10*$AJ188+Coefficients!$B$11*$AK188+Coefficients!$B$12*$AL188+Coefficients!$B$13*$AM188)</x:f>
      </x:c>
      <x:c r="AO188" s="52">
        <x:f>IF($AO188="","",1/(1+EXP(-$AO188)))</x:f>
      </x:c>
      <x:c r="AP188" s="52">
        <x:f>IF($AP188="","",--($AP188&gt;=Dashboard!$B$7))</x:f>
      </x:c>
      <x:c r="AQ188" t="str">
        <x:f>IF($AQ188="","",--($AQ188=$AH188))</x:f>
      </x:c>
    </x:row>
    <x:row r="189">
      <x:c r="AH189" t="str">
        <x:f>IF($AG189="","",IF($AG189&gt;=10,1,0))</x:f>
      </x:c>
      <x:c r="AI189" t="str">
        <x:f>IF($A189="","",--($A189="MS"))</x:f>
      </x:c>
      <x:c r="AJ189" t="str">
        <x:f>IF($B189="","",--($B189="M"))</x:f>
      </x:c>
      <x:c r="AK189" t="str">
        <x:f>IF($D189="","",--($D189="U"))</x:f>
      </x:c>
      <x:c r="AL189" t="str">
        <x:f>IF($U189="","",--($U189="yes"))</x:f>
      </x:c>
      <x:c r="AM189" t="str">
        <x:f>IF($V189="","",--($V189="yes"))</x:f>
      </x:c>
      <x:c r="AN189" t="str">
        <x:f>IF($AH189="","",Coefficients!$B$2+Coefficients!$B$3*$AE189+Coefficients!$B$4*$AF189+Coefficients!$B$5*$N189+Coefficients!$B$6*$O189+Coefficients!$B$7*$AD189+Coefficients!$B$8*$C189+Coefficients!$B$9*$AI189+Coefficients!$B$10*$AJ189+Coefficients!$B$11*$AK189+Coefficients!$B$12*$AL189+Coefficients!$B$13*$AM189)</x:f>
      </x:c>
      <x:c r="AO189" s="52">
        <x:f>IF($AO189="","",1/(1+EXP(-$AO189)))</x:f>
      </x:c>
      <x:c r="AP189" s="52">
        <x:f>IF($AP189="","",--($AP189&gt;=Dashboard!$B$7))</x:f>
      </x:c>
      <x:c r="AQ189" t="str">
        <x:f>IF($AQ189="","",--($AQ189=$AH189))</x:f>
      </x:c>
    </x:row>
    <x:row r="190">
      <x:c r="AH190" t="str">
        <x:f>IF($AG190="","",IF($AG190&gt;=10,1,0))</x:f>
      </x:c>
      <x:c r="AI190" t="str">
        <x:f>IF($A190="","",--($A190="MS"))</x:f>
      </x:c>
      <x:c r="AJ190" t="str">
        <x:f>IF($B190="","",--($B190="M"))</x:f>
      </x:c>
      <x:c r="AK190" t="str">
        <x:f>IF($D190="","",--($D190="U"))</x:f>
      </x:c>
      <x:c r="AL190" t="str">
        <x:f>IF($U190="","",--($U190="yes"))</x:f>
      </x:c>
      <x:c r="AM190" t="str">
        <x:f>IF($V190="","",--($V190="yes"))</x:f>
      </x:c>
      <x:c r="AN190" t="str">
        <x:f>IF($AH190="","",Coefficients!$B$2+Coefficients!$B$3*$AE190+Coefficients!$B$4*$AF190+Coefficients!$B$5*$N190+Coefficients!$B$6*$O190+Coefficients!$B$7*$AD190+Coefficients!$B$8*$C190+Coefficients!$B$9*$AI190+Coefficients!$B$10*$AJ190+Coefficients!$B$11*$AK190+Coefficients!$B$12*$AL190+Coefficients!$B$13*$AM190)</x:f>
      </x:c>
      <x:c r="AO190" s="52">
        <x:f>IF($AO190="","",1/(1+EXP(-$AO190)))</x:f>
      </x:c>
      <x:c r="AP190" s="52">
        <x:f>IF($AP190="","",--($AP190&gt;=Dashboard!$B$7))</x:f>
      </x:c>
      <x:c r="AQ190" t="str">
        <x:f>IF($AQ190="","",--($AQ190=$AH190))</x:f>
      </x:c>
    </x:row>
    <x:row r="191">
      <x:c r="AH191" t="str">
        <x:f>IF($AG191="","",IF($AG191&gt;=10,1,0))</x:f>
      </x:c>
      <x:c r="AI191" t="str">
        <x:f>IF($A191="","",--($A191="MS"))</x:f>
      </x:c>
      <x:c r="AJ191" t="str">
        <x:f>IF($B191="","",--($B191="M"))</x:f>
      </x:c>
      <x:c r="AK191" t="str">
        <x:f>IF($D191="","",--($D191="U"))</x:f>
      </x:c>
      <x:c r="AL191" t="str">
        <x:f>IF($U191="","",--($U191="yes"))</x:f>
      </x:c>
      <x:c r="AM191" t="str">
        <x:f>IF($V191="","",--($V191="yes"))</x:f>
      </x:c>
      <x:c r="AN191" t="str">
        <x:f>IF($AH191="","",Coefficients!$B$2+Coefficients!$B$3*$AE191+Coefficients!$B$4*$AF191+Coefficients!$B$5*$N191+Coefficients!$B$6*$O191+Coefficients!$B$7*$AD191+Coefficients!$B$8*$C191+Coefficients!$B$9*$AI191+Coefficients!$B$10*$AJ191+Coefficients!$B$11*$AK191+Coefficients!$B$12*$AL191+Coefficients!$B$13*$AM191)</x:f>
      </x:c>
      <x:c r="AO191" s="52">
        <x:f>IF($AO191="","",1/(1+EXP(-$AO191)))</x:f>
      </x:c>
      <x:c r="AP191" s="52">
        <x:f>IF($AP191="","",--($AP191&gt;=Dashboard!$B$7))</x:f>
      </x:c>
      <x:c r="AQ191" t="str">
        <x:f>IF($AQ191="","",--($AQ191=$AH191))</x:f>
      </x:c>
    </x:row>
    <x:row r="192">
      <x:c r="AH192" t="str">
        <x:f>IF($AG192="","",IF($AG192&gt;=10,1,0))</x:f>
      </x:c>
      <x:c r="AI192" t="str">
        <x:f>IF($A192="","",--($A192="MS"))</x:f>
      </x:c>
      <x:c r="AJ192" t="str">
        <x:f>IF($B192="","",--($B192="M"))</x:f>
      </x:c>
      <x:c r="AK192" t="str">
        <x:f>IF($D192="","",--($D192="U"))</x:f>
      </x:c>
      <x:c r="AL192" t="str">
        <x:f>IF($U192="","",--($U192="yes"))</x:f>
      </x:c>
      <x:c r="AM192" t="str">
        <x:f>IF($V192="","",--($V192="yes"))</x:f>
      </x:c>
      <x:c r="AN192" t="str">
        <x:f>IF($AH192="","",Coefficients!$B$2+Coefficients!$B$3*$AE192+Coefficients!$B$4*$AF192+Coefficients!$B$5*$N192+Coefficients!$B$6*$O192+Coefficients!$B$7*$AD192+Coefficients!$B$8*$C192+Coefficients!$B$9*$AI192+Coefficients!$B$10*$AJ192+Coefficients!$B$11*$AK192+Coefficients!$B$12*$AL192+Coefficients!$B$13*$AM192)</x:f>
      </x:c>
      <x:c r="AO192" s="52">
        <x:f>IF($AO192="","",1/(1+EXP(-$AO192)))</x:f>
      </x:c>
      <x:c r="AP192" s="52">
        <x:f>IF($AP192="","",--($AP192&gt;=Dashboard!$B$7))</x:f>
      </x:c>
      <x:c r="AQ192" t="str">
        <x:f>IF($AQ192="","",--($AQ192=$AH192))</x:f>
      </x:c>
    </x:row>
    <x:row r="193">
      <x:c r="AH193" t="str">
        <x:f>IF($AG193="","",IF($AG193&gt;=10,1,0))</x:f>
      </x:c>
      <x:c r="AI193" t="str">
        <x:f>IF($A193="","",--($A193="MS"))</x:f>
      </x:c>
      <x:c r="AJ193" t="str">
        <x:f>IF($B193="","",--($B193="M"))</x:f>
      </x:c>
      <x:c r="AK193" t="str">
        <x:f>IF($D193="","",--($D193="U"))</x:f>
      </x:c>
      <x:c r="AL193" t="str">
        <x:f>IF($U193="","",--($U193="yes"))</x:f>
      </x:c>
      <x:c r="AM193" t="str">
        <x:f>IF($V193="","",--($V193="yes"))</x:f>
      </x:c>
      <x:c r="AN193" t="str">
        <x:f>IF($AH193="","",Coefficients!$B$2+Coefficients!$B$3*$AE193+Coefficients!$B$4*$AF193+Coefficients!$B$5*$N193+Coefficients!$B$6*$O193+Coefficients!$B$7*$AD193+Coefficients!$B$8*$C193+Coefficients!$B$9*$AI193+Coefficients!$B$10*$AJ193+Coefficients!$B$11*$AK193+Coefficients!$B$12*$AL193+Coefficients!$B$13*$AM193)</x:f>
      </x:c>
      <x:c r="AO193" s="52">
        <x:f>IF($AO193="","",1/(1+EXP(-$AO193)))</x:f>
      </x:c>
      <x:c r="AP193" s="52">
        <x:f>IF($AP193="","",--($AP193&gt;=Dashboard!$B$7))</x:f>
      </x:c>
      <x:c r="AQ193" t="str">
        <x:f>IF($AQ193="","",--($AQ193=$AH193))</x:f>
      </x:c>
    </x:row>
    <x:row r="194">
      <x:c r="AH194" t="str">
        <x:f>IF($AG194="","",IF($AG194&gt;=10,1,0))</x:f>
      </x:c>
      <x:c r="AI194" t="str">
        <x:f>IF($A194="","",--($A194="MS"))</x:f>
      </x:c>
      <x:c r="AJ194" t="str">
        <x:f>IF($B194="","",--($B194="M"))</x:f>
      </x:c>
      <x:c r="AK194" t="str">
        <x:f>IF($D194="","",--($D194="U"))</x:f>
      </x:c>
      <x:c r="AL194" t="str">
        <x:f>IF($U194="","",--($U194="yes"))</x:f>
      </x:c>
      <x:c r="AM194" t="str">
        <x:f>IF($V194="","",--($V194="yes"))</x:f>
      </x:c>
      <x:c r="AN194" t="str">
        <x:f>IF($AH194="","",Coefficients!$B$2+Coefficients!$B$3*$AE194+Coefficients!$B$4*$AF194+Coefficients!$B$5*$N194+Coefficients!$B$6*$O194+Coefficients!$B$7*$AD194+Coefficients!$B$8*$C194+Coefficients!$B$9*$AI194+Coefficients!$B$10*$AJ194+Coefficients!$B$11*$AK194+Coefficients!$B$12*$AL194+Coefficients!$B$13*$AM194)</x:f>
      </x:c>
      <x:c r="AO194" s="52">
        <x:f>IF($AO194="","",1/(1+EXP(-$AO194)))</x:f>
      </x:c>
      <x:c r="AP194" s="52">
        <x:f>IF($AP194="","",--($AP194&gt;=Dashboard!$B$7))</x:f>
      </x:c>
      <x:c r="AQ194" t="str">
        <x:f>IF($AQ194="","",--($AQ194=$AH194))</x:f>
      </x:c>
    </x:row>
    <x:row r="195">
      <x:c r="AH195" t="str">
        <x:f>IF($AG195="","",IF($AG195&gt;=10,1,0))</x:f>
      </x:c>
      <x:c r="AI195" t="str">
        <x:f>IF($A195="","",--($A195="MS"))</x:f>
      </x:c>
      <x:c r="AJ195" t="str">
        <x:f>IF($B195="","",--($B195="M"))</x:f>
      </x:c>
      <x:c r="AK195" t="str">
        <x:f>IF($D195="","",--($D195="U"))</x:f>
      </x:c>
      <x:c r="AL195" t="str">
        <x:f>IF($U195="","",--($U195="yes"))</x:f>
      </x:c>
      <x:c r="AM195" t="str">
        <x:f>IF($V195="","",--($V195="yes"))</x:f>
      </x:c>
      <x:c r="AN195" t="str">
        <x:f>IF($AH195="","",Coefficients!$B$2+Coefficients!$B$3*$AE195+Coefficients!$B$4*$AF195+Coefficients!$B$5*$N195+Coefficients!$B$6*$O195+Coefficients!$B$7*$AD195+Coefficients!$B$8*$C195+Coefficients!$B$9*$AI195+Coefficients!$B$10*$AJ195+Coefficients!$B$11*$AK195+Coefficients!$B$12*$AL195+Coefficients!$B$13*$AM195)</x:f>
      </x:c>
      <x:c r="AO195" s="52">
        <x:f>IF($AO195="","",1/(1+EXP(-$AO195)))</x:f>
      </x:c>
      <x:c r="AP195" s="52">
        <x:f>IF($AP195="","",--($AP195&gt;=Dashboard!$B$7))</x:f>
      </x:c>
      <x:c r="AQ195" t="str">
        <x:f>IF($AQ195="","",--($AQ195=$AH195))</x:f>
      </x:c>
    </x:row>
    <x:row r="196">
      <x:c r="AH196" t="str">
        <x:f>IF($AG196="","",IF($AG196&gt;=10,1,0))</x:f>
      </x:c>
      <x:c r="AI196" t="str">
        <x:f>IF($A196="","",--($A196="MS"))</x:f>
      </x:c>
      <x:c r="AJ196" t="str">
        <x:f>IF($B196="","",--($B196="M"))</x:f>
      </x:c>
      <x:c r="AK196" t="str">
        <x:f>IF($D196="","",--($D196="U"))</x:f>
      </x:c>
      <x:c r="AL196" t="str">
        <x:f>IF($U196="","",--($U196="yes"))</x:f>
      </x:c>
      <x:c r="AM196" t="str">
        <x:f>IF($V196="","",--($V196="yes"))</x:f>
      </x:c>
      <x:c r="AN196" t="str">
        <x:f>IF($AH196="","",Coefficients!$B$2+Coefficients!$B$3*$AE196+Coefficients!$B$4*$AF196+Coefficients!$B$5*$N196+Coefficients!$B$6*$O196+Coefficients!$B$7*$AD196+Coefficients!$B$8*$C196+Coefficients!$B$9*$AI196+Coefficients!$B$10*$AJ196+Coefficients!$B$11*$AK196+Coefficients!$B$12*$AL196+Coefficients!$B$13*$AM196)</x:f>
      </x:c>
      <x:c r="AO196" s="52">
        <x:f>IF($AO196="","",1/(1+EXP(-$AO196)))</x:f>
      </x:c>
      <x:c r="AP196" s="52">
        <x:f>IF($AP196="","",--($AP196&gt;=Dashboard!$B$7))</x:f>
      </x:c>
      <x:c r="AQ196" t="str">
        <x:f>IF($AQ196="","",--($AQ196=$AH196))</x:f>
      </x:c>
    </x:row>
    <x:row r="197">
      <x:c r="AH197" t="str">
        <x:f>IF($AG197="","",IF($AG197&gt;=10,1,0))</x:f>
      </x:c>
      <x:c r="AI197" t="str">
        <x:f>IF($A197="","",--($A197="MS"))</x:f>
      </x:c>
      <x:c r="AJ197" t="str">
        <x:f>IF($B197="","",--($B197="M"))</x:f>
      </x:c>
      <x:c r="AK197" t="str">
        <x:f>IF($D197="","",--($D197="U"))</x:f>
      </x:c>
      <x:c r="AL197" t="str">
        <x:f>IF($U197="","",--($U197="yes"))</x:f>
      </x:c>
      <x:c r="AM197" t="str">
        <x:f>IF($V197="","",--($V197="yes"))</x:f>
      </x:c>
      <x:c r="AN197" t="str">
        <x:f>IF($AH197="","",Coefficients!$B$2+Coefficients!$B$3*$AE197+Coefficients!$B$4*$AF197+Coefficients!$B$5*$N197+Coefficients!$B$6*$O197+Coefficients!$B$7*$AD197+Coefficients!$B$8*$C197+Coefficients!$B$9*$AI197+Coefficients!$B$10*$AJ197+Coefficients!$B$11*$AK197+Coefficients!$B$12*$AL197+Coefficients!$B$13*$AM197)</x:f>
      </x:c>
      <x:c r="AO197" s="52">
        <x:f>IF($AO197="","",1/(1+EXP(-$AO197)))</x:f>
      </x:c>
      <x:c r="AP197" s="52">
        <x:f>IF($AP197="","",--($AP197&gt;=Dashboard!$B$7))</x:f>
      </x:c>
      <x:c r="AQ197" t="str">
        <x:f>IF($AQ197="","",--($AQ197=$AH197))</x:f>
      </x:c>
    </x:row>
    <x:row r="198">
      <x:c r="AH198" t="str">
        <x:f>IF($AG198="","",IF($AG198&gt;=10,1,0))</x:f>
      </x:c>
      <x:c r="AI198" t="str">
        <x:f>IF($A198="","",--($A198="MS"))</x:f>
      </x:c>
      <x:c r="AJ198" t="str">
        <x:f>IF($B198="","",--($B198="M"))</x:f>
      </x:c>
      <x:c r="AK198" t="str">
        <x:f>IF($D198="","",--($D198="U"))</x:f>
      </x:c>
      <x:c r="AL198" t="str">
        <x:f>IF($U198="","",--($U198="yes"))</x:f>
      </x:c>
      <x:c r="AM198" t="str">
        <x:f>IF($V198="","",--($V198="yes"))</x:f>
      </x:c>
      <x:c r="AN198" t="str">
        <x:f>IF($AH198="","",Coefficients!$B$2+Coefficients!$B$3*$AE198+Coefficients!$B$4*$AF198+Coefficients!$B$5*$N198+Coefficients!$B$6*$O198+Coefficients!$B$7*$AD198+Coefficients!$B$8*$C198+Coefficients!$B$9*$AI198+Coefficients!$B$10*$AJ198+Coefficients!$B$11*$AK198+Coefficients!$B$12*$AL198+Coefficients!$B$13*$AM198)</x:f>
      </x:c>
      <x:c r="AO198" s="52">
        <x:f>IF($AO198="","",1/(1+EXP(-$AO198)))</x:f>
      </x:c>
      <x:c r="AP198" s="52">
        <x:f>IF($AP198="","",--($AP198&gt;=Dashboard!$B$7))</x:f>
      </x:c>
      <x:c r="AQ198" t="str">
        <x:f>IF($AQ198="","",--($AQ198=$AH198))</x:f>
      </x:c>
    </x:row>
    <x:row r="199">
      <x:c r="AH199" t="str">
        <x:f>IF($AG199="","",IF($AG199&gt;=10,1,0))</x:f>
      </x:c>
      <x:c r="AI199" t="str">
        <x:f>IF($A199="","",--($A199="MS"))</x:f>
      </x:c>
      <x:c r="AJ199" t="str">
        <x:f>IF($B199="","",--($B199="M"))</x:f>
      </x:c>
      <x:c r="AK199" t="str">
        <x:f>IF($D199="","",--($D199="U"))</x:f>
      </x:c>
      <x:c r="AL199" t="str">
        <x:f>IF($U199="","",--($U199="yes"))</x:f>
      </x:c>
      <x:c r="AM199" t="str">
        <x:f>IF($V199="","",--($V199="yes"))</x:f>
      </x:c>
      <x:c r="AN199" t="str">
        <x:f>IF($AH199="","",Coefficients!$B$2+Coefficients!$B$3*$AE199+Coefficients!$B$4*$AF199+Coefficients!$B$5*$N199+Coefficients!$B$6*$O199+Coefficients!$B$7*$AD199+Coefficients!$B$8*$C199+Coefficients!$B$9*$AI199+Coefficients!$B$10*$AJ199+Coefficients!$B$11*$AK199+Coefficients!$B$12*$AL199+Coefficients!$B$13*$AM199)</x:f>
      </x:c>
      <x:c r="AO199" s="52">
        <x:f>IF($AO199="","",1/(1+EXP(-$AO199)))</x:f>
      </x:c>
      <x:c r="AP199" s="52">
        <x:f>IF($AP199="","",--($AP199&gt;=Dashboard!$B$7))</x:f>
      </x:c>
      <x:c r="AQ199" t="str">
        <x:f>IF($AQ199="","",--($AQ199=$AH199))</x:f>
      </x:c>
    </x:row>
    <x:row r="200">
      <x:c r="AH200" t="str">
        <x:f>IF($AG200="","",IF($AG200&gt;=10,1,0))</x:f>
      </x:c>
      <x:c r="AI200" t="str">
        <x:f>IF($A200="","",--($A200="MS"))</x:f>
      </x:c>
      <x:c r="AJ200" t="str">
        <x:f>IF($B200="","",--($B200="M"))</x:f>
      </x:c>
      <x:c r="AK200" t="str">
        <x:f>IF($D200="","",--($D200="U"))</x:f>
      </x:c>
      <x:c r="AL200" t="str">
        <x:f>IF($U200="","",--($U200="yes"))</x:f>
      </x:c>
      <x:c r="AM200" t="str">
        <x:f>IF($V200="","",--($V200="yes"))</x:f>
      </x:c>
      <x:c r="AN200" t="str">
        <x:f>IF($AH200="","",Coefficients!$B$2+Coefficients!$B$3*$AE200+Coefficients!$B$4*$AF200+Coefficients!$B$5*$N200+Coefficients!$B$6*$O200+Coefficients!$B$7*$AD200+Coefficients!$B$8*$C200+Coefficients!$B$9*$AI200+Coefficients!$B$10*$AJ200+Coefficients!$B$11*$AK200+Coefficients!$B$12*$AL200+Coefficients!$B$13*$AM200)</x:f>
      </x:c>
      <x:c r="AO200" s="52">
        <x:f>IF($AO200="","",1/(1+EXP(-$AO200)))</x:f>
      </x:c>
      <x:c r="AP200" s="52">
        <x:f>IF($AP200="","",--($AP200&gt;=Dashboard!$B$7))</x:f>
      </x:c>
      <x:c r="AQ200" t="str">
        <x:f>IF($AQ200="","",--($AQ200=$AH200))</x:f>
      </x:c>
    </x:row>
    <x:row r="201">
      <x:c r="AH201" t="str">
        <x:f>IF($AG201="","",IF($AG201&gt;=10,1,0))</x:f>
      </x:c>
      <x:c r="AI201" t="str">
        <x:f>IF($A201="","",--($A201="MS"))</x:f>
      </x:c>
      <x:c r="AJ201" t="str">
        <x:f>IF($B201="","",--($B201="M"))</x:f>
      </x:c>
      <x:c r="AK201" t="str">
        <x:f>IF($D201="","",--($D201="U"))</x:f>
      </x:c>
      <x:c r="AL201" t="str">
        <x:f>IF($U201="","",--($U201="yes"))</x:f>
      </x:c>
      <x:c r="AM201" t="str">
        <x:f>IF($V201="","",--($V201="yes"))</x:f>
      </x:c>
      <x:c r="AN201" t="str">
        <x:f>IF($AH201="","",Coefficients!$B$2+Coefficients!$B$3*$AE201+Coefficients!$B$4*$AF201+Coefficients!$B$5*$N201+Coefficients!$B$6*$O201+Coefficients!$B$7*$AD201+Coefficients!$B$8*$C201+Coefficients!$B$9*$AI201+Coefficients!$B$10*$AJ201+Coefficients!$B$11*$AK201+Coefficients!$B$12*$AL201+Coefficients!$B$13*$AM201)</x:f>
      </x:c>
      <x:c r="AO201" s="52">
        <x:f>IF($AO201="","",1/(1+EXP(-$AO201)))</x:f>
      </x:c>
      <x:c r="AP201" s="52">
        <x:f>IF($AP201="","",--($AP201&gt;=Dashboard!$B$7))</x:f>
      </x:c>
      <x:c r="AQ201" t="str">
        <x:f>IF($AQ201="","",--($AQ201=$AH201))</x:f>
      </x:c>
    </x:row>
    <x:row r="202">
      <x:c r="AH202" t="str">
        <x:f>IF($AG202="","",IF($AG202&gt;=10,1,0))</x:f>
      </x:c>
      <x:c r="AI202" t="str">
        <x:f>IF($A202="","",--($A202="MS"))</x:f>
      </x:c>
      <x:c r="AJ202" t="str">
        <x:f>IF($B202="","",--($B202="M"))</x:f>
      </x:c>
      <x:c r="AK202" t="str">
        <x:f>IF($D202="","",--($D202="U"))</x:f>
      </x:c>
      <x:c r="AL202" t="str">
        <x:f>IF($U202="","",--($U202="yes"))</x:f>
      </x:c>
      <x:c r="AM202" t="str">
        <x:f>IF($V202="","",--($V202="yes"))</x:f>
      </x:c>
      <x:c r="AN202" t="str">
        <x:f>IF($AH202="","",Coefficients!$B$2+Coefficients!$B$3*$AE202+Coefficients!$B$4*$AF202+Coefficients!$B$5*$N202+Coefficients!$B$6*$O202+Coefficients!$B$7*$AD202+Coefficients!$B$8*$C202+Coefficients!$B$9*$AI202+Coefficients!$B$10*$AJ202+Coefficients!$B$11*$AK202+Coefficients!$B$12*$AL202+Coefficients!$B$13*$AM202)</x:f>
      </x:c>
      <x:c r="AO202" s="52">
        <x:f>IF($AO202="","",1/(1+EXP(-$AO202)))</x:f>
      </x:c>
      <x:c r="AP202" s="52">
        <x:f>IF($AP202="","",--($AP202&gt;=Dashboard!$B$7))</x:f>
      </x:c>
      <x:c r="AQ202" t="str">
        <x:f>IF($AQ202="","",--($AQ202=$AH202))</x:f>
      </x:c>
    </x:row>
    <x:row r="203">
      <x:c r="AH203" t="str">
        <x:f>IF($AG203="","",IF($AG203&gt;=10,1,0))</x:f>
      </x:c>
      <x:c r="AI203" t="str">
        <x:f>IF($A203="","",--($A203="MS"))</x:f>
      </x:c>
      <x:c r="AJ203" t="str">
        <x:f>IF($B203="","",--($B203="M"))</x:f>
      </x:c>
      <x:c r="AK203" t="str">
        <x:f>IF($D203="","",--($D203="U"))</x:f>
      </x:c>
      <x:c r="AL203" t="str">
        <x:f>IF($U203="","",--($U203="yes"))</x:f>
      </x:c>
      <x:c r="AM203" t="str">
        <x:f>IF($V203="","",--($V203="yes"))</x:f>
      </x:c>
      <x:c r="AN203" t="str">
        <x:f>IF($AH203="","",Coefficients!$B$2+Coefficients!$B$3*$AE203+Coefficients!$B$4*$AF203+Coefficients!$B$5*$N203+Coefficients!$B$6*$O203+Coefficients!$B$7*$AD203+Coefficients!$B$8*$C203+Coefficients!$B$9*$AI203+Coefficients!$B$10*$AJ203+Coefficients!$B$11*$AK203+Coefficients!$B$12*$AL203+Coefficients!$B$13*$AM203)</x:f>
      </x:c>
      <x:c r="AO203" s="52">
        <x:f>IF($AO203="","",1/(1+EXP(-$AO203)))</x:f>
      </x:c>
      <x:c r="AP203" s="52">
        <x:f>IF($AP203="","",--($AP203&gt;=Dashboard!$B$7))</x:f>
      </x:c>
      <x:c r="AQ203" t="str">
        <x:f>IF($AQ203="","",--($AQ203=$AH203))</x:f>
      </x:c>
    </x:row>
    <x:row r="204">
      <x:c r="AH204" t="str">
        <x:f>IF($AG204="","",IF($AG204&gt;=10,1,0))</x:f>
      </x:c>
      <x:c r="AI204" t="str">
        <x:f>IF($A204="","",--($A204="MS"))</x:f>
      </x:c>
      <x:c r="AJ204" t="str">
        <x:f>IF($B204="","",--($B204="M"))</x:f>
      </x:c>
      <x:c r="AK204" t="str">
        <x:f>IF($D204="","",--($D204="U"))</x:f>
      </x:c>
      <x:c r="AL204" t="str">
        <x:f>IF($U204="","",--($U204="yes"))</x:f>
      </x:c>
      <x:c r="AM204" t="str">
        <x:f>IF($V204="","",--($V204="yes"))</x:f>
      </x:c>
      <x:c r="AN204" t="str">
        <x:f>IF($AH204="","",Coefficients!$B$2+Coefficients!$B$3*$AE204+Coefficients!$B$4*$AF204+Coefficients!$B$5*$N204+Coefficients!$B$6*$O204+Coefficients!$B$7*$AD204+Coefficients!$B$8*$C204+Coefficients!$B$9*$AI204+Coefficients!$B$10*$AJ204+Coefficients!$B$11*$AK204+Coefficients!$B$12*$AL204+Coefficients!$B$13*$AM204)</x:f>
      </x:c>
      <x:c r="AO204" s="52">
        <x:f>IF($AO204="","",1/(1+EXP(-$AO204)))</x:f>
      </x:c>
      <x:c r="AP204" s="52">
        <x:f>IF($AP204="","",--($AP204&gt;=Dashboard!$B$7))</x:f>
      </x:c>
      <x:c r="AQ204" t="str">
        <x:f>IF($AQ204="","",--($AQ204=$AH204))</x:f>
      </x:c>
    </x:row>
    <x:row r="205">
      <x:c r="AH205" t="str">
        <x:f>IF($AG205="","",IF($AG205&gt;=10,1,0))</x:f>
      </x:c>
      <x:c r="AI205" t="str">
        <x:f>IF($A205="","",--($A205="MS"))</x:f>
      </x:c>
      <x:c r="AJ205" t="str">
        <x:f>IF($B205="","",--($B205="M"))</x:f>
      </x:c>
      <x:c r="AK205" t="str">
        <x:f>IF($D205="","",--($D205="U"))</x:f>
      </x:c>
      <x:c r="AL205" t="str">
        <x:f>IF($U205="","",--($U205="yes"))</x:f>
      </x:c>
      <x:c r="AM205" t="str">
        <x:f>IF($V205="","",--($V205="yes"))</x:f>
      </x:c>
      <x:c r="AN205" t="str">
        <x:f>IF($AH205="","",Coefficients!$B$2+Coefficients!$B$3*$AE205+Coefficients!$B$4*$AF205+Coefficients!$B$5*$N205+Coefficients!$B$6*$O205+Coefficients!$B$7*$AD205+Coefficients!$B$8*$C205+Coefficients!$B$9*$AI205+Coefficients!$B$10*$AJ205+Coefficients!$B$11*$AK205+Coefficients!$B$12*$AL205+Coefficients!$B$13*$AM205)</x:f>
      </x:c>
      <x:c r="AO205" s="52">
        <x:f>IF($AO205="","",1/(1+EXP(-$AO205)))</x:f>
      </x:c>
      <x:c r="AP205" s="52">
        <x:f>IF($AP205="","",--($AP205&gt;=Dashboard!$B$7))</x:f>
      </x:c>
      <x:c r="AQ205" t="str">
        <x:f>IF($AQ205="","",--($AQ205=$AH205))</x:f>
      </x:c>
    </x:row>
    <x:row r="206">
      <x:c r="AH206" t="str">
        <x:f>IF($AG206="","",IF($AG206&gt;=10,1,0))</x:f>
      </x:c>
      <x:c r="AI206" t="str">
        <x:f>IF($A206="","",--($A206="MS"))</x:f>
      </x:c>
      <x:c r="AJ206" t="str">
        <x:f>IF($B206="","",--($B206="M"))</x:f>
      </x:c>
      <x:c r="AK206" t="str">
        <x:f>IF($D206="","",--($D206="U"))</x:f>
      </x:c>
      <x:c r="AL206" t="str">
        <x:f>IF($U206="","",--($U206="yes"))</x:f>
      </x:c>
      <x:c r="AM206" t="str">
        <x:f>IF($V206="","",--($V206="yes"))</x:f>
      </x:c>
      <x:c r="AN206" t="str">
        <x:f>IF($AH206="","",Coefficients!$B$2+Coefficients!$B$3*$AE206+Coefficients!$B$4*$AF206+Coefficients!$B$5*$N206+Coefficients!$B$6*$O206+Coefficients!$B$7*$AD206+Coefficients!$B$8*$C206+Coefficients!$B$9*$AI206+Coefficients!$B$10*$AJ206+Coefficients!$B$11*$AK206+Coefficients!$B$12*$AL206+Coefficients!$B$13*$AM206)</x:f>
      </x:c>
      <x:c r="AO206" s="52">
        <x:f>IF($AO206="","",1/(1+EXP(-$AO206)))</x:f>
      </x:c>
      <x:c r="AP206" s="52">
        <x:f>IF($AP206="","",--($AP206&gt;=Dashboard!$B$7))</x:f>
      </x:c>
      <x:c r="AQ206" t="str">
        <x:f>IF($AQ206="","",--($AQ206=$AH206))</x:f>
      </x:c>
    </x:row>
    <x:row r="207">
      <x:c r="AH207" t="str">
        <x:f>IF($AG207="","",IF($AG207&gt;=10,1,0))</x:f>
      </x:c>
      <x:c r="AI207" t="str">
        <x:f>IF($A207="","",--($A207="MS"))</x:f>
      </x:c>
      <x:c r="AJ207" t="str">
        <x:f>IF($B207="","",--($B207="M"))</x:f>
      </x:c>
      <x:c r="AK207" t="str">
        <x:f>IF($D207="","",--($D207="U"))</x:f>
      </x:c>
      <x:c r="AL207" t="str">
        <x:f>IF($U207="","",--($U207="yes"))</x:f>
      </x:c>
      <x:c r="AM207" t="str">
        <x:f>IF($V207="","",--($V207="yes"))</x:f>
      </x:c>
      <x:c r="AN207" t="str">
        <x:f>IF($AH207="","",Coefficients!$B$2+Coefficients!$B$3*$AE207+Coefficients!$B$4*$AF207+Coefficients!$B$5*$N207+Coefficients!$B$6*$O207+Coefficients!$B$7*$AD207+Coefficients!$B$8*$C207+Coefficients!$B$9*$AI207+Coefficients!$B$10*$AJ207+Coefficients!$B$11*$AK207+Coefficients!$B$12*$AL207+Coefficients!$B$13*$AM207)</x:f>
      </x:c>
      <x:c r="AO207" s="52">
        <x:f>IF($AO207="","",1/(1+EXP(-$AO207)))</x:f>
      </x:c>
      <x:c r="AP207" s="52">
        <x:f>IF($AP207="","",--($AP207&gt;=Dashboard!$B$7))</x:f>
      </x:c>
      <x:c r="AQ207" t="str">
        <x:f>IF($AQ207="","",--($AQ207=$AH207))</x:f>
      </x:c>
    </x:row>
    <x:row r="208">
      <x:c r="AH208" t="str">
        <x:f>IF($AG208="","",IF($AG208&gt;=10,1,0))</x:f>
      </x:c>
      <x:c r="AI208" t="str">
        <x:f>IF($A208="","",--($A208="MS"))</x:f>
      </x:c>
      <x:c r="AJ208" t="str">
        <x:f>IF($B208="","",--($B208="M"))</x:f>
      </x:c>
      <x:c r="AK208" t="str">
        <x:f>IF($D208="","",--($D208="U"))</x:f>
      </x:c>
      <x:c r="AL208" t="str">
        <x:f>IF($U208="","",--($U208="yes"))</x:f>
      </x:c>
      <x:c r="AM208" t="str">
        <x:f>IF($V208="","",--($V208="yes"))</x:f>
      </x:c>
      <x:c r="AN208" t="str">
        <x:f>IF($AH208="","",Coefficients!$B$2+Coefficients!$B$3*$AE208+Coefficients!$B$4*$AF208+Coefficients!$B$5*$N208+Coefficients!$B$6*$O208+Coefficients!$B$7*$AD208+Coefficients!$B$8*$C208+Coefficients!$B$9*$AI208+Coefficients!$B$10*$AJ208+Coefficients!$B$11*$AK208+Coefficients!$B$12*$AL208+Coefficients!$B$13*$AM208)</x:f>
      </x:c>
      <x:c r="AO208" s="52">
        <x:f>IF($AO208="","",1/(1+EXP(-$AO208)))</x:f>
      </x:c>
      <x:c r="AP208" s="52">
        <x:f>IF($AP208="","",--($AP208&gt;=Dashboard!$B$7))</x:f>
      </x:c>
      <x:c r="AQ208" t="str">
        <x:f>IF($AQ208="","",--($AQ208=$AH208))</x:f>
      </x:c>
    </x:row>
    <x:row r="209">
      <x:c r="AH209" t="str">
        <x:f>IF($AG209="","",IF($AG209&gt;=10,1,0))</x:f>
      </x:c>
      <x:c r="AI209" t="str">
        <x:f>IF($A209="","",--($A209="MS"))</x:f>
      </x:c>
      <x:c r="AJ209" t="str">
        <x:f>IF($B209="","",--($B209="M"))</x:f>
      </x:c>
      <x:c r="AK209" t="str">
        <x:f>IF($D209="","",--($D209="U"))</x:f>
      </x:c>
      <x:c r="AL209" t="str">
        <x:f>IF($U209="","",--($U209="yes"))</x:f>
      </x:c>
      <x:c r="AM209" t="str">
        <x:f>IF($V209="","",--($V209="yes"))</x:f>
      </x:c>
      <x:c r="AN209" t="str">
        <x:f>IF($AH209="","",Coefficients!$B$2+Coefficients!$B$3*$AE209+Coefficients!$B$4*$AF209+Coefficients!$B$5*$N209+Coefficients!$B$6*$O209+Coefficients!$B$7*$AD209+Coefficients!$B$8*$C209+Coefficients!$B$9*$AI209+Coefficients!$B$10*$AJ209+Coefficients!$B$11*$AK209+Coefficients!$B$12*$AL209+Coefficients!$B$13*$AM209)</x:f>
      </x:c>
      <x:c r="AO209" s="52">
        <x:f>IF($AO209="","",1/(1+EXP(-$AO209)))</x:f>
      </x:c>
      <x:c r="AP209" s="52">
        <x:f>IF($AP209="","",--($AP209&gt;=Dashboard!$B$7))</x:f>
      </x:c>
      <x:c r="AQ209" t="str">
        <x:f>IF($AQ209="","",--($AQ209=$AH209))</x:f>
      </x:c>
    </x:row>
    <x:row r="210">
      <x:c r="AH210" t="str">
        <x:f>IF($AG210="","",IF($AG210&gt;=10,1,0))</x:f>
      </x:c>
      <x:c r="AI210" t="str">
        <x:f>IF($A210="","",--($A210="MS"))</x:f>
      </x:c>
      <x:c r="AJ210" t="str">
        <x:f>IF($B210="","",--($B210="M"))</x:f>
      </x:c>
      <x:c r="AK210" t="str">
        <x:f>IF($D210="","",--($D210="U"))</x:f>
      </x:c>
      <x:c r="AL210" t="str">
        <x:f>IF($U210="","",--($U210="yes"))</x:f>
      </x:c>
      <x:c r="AM210" t="str">
        <x:f>IF($V210="","",--($V210="yes"))</x:f>
      </x:c>
      <x:c r="AN210" t="str">
        <x:f>IF($AH210="","",Coefficients!$B$2+Coefficients!$B$3*$AE210+Coefficients!$B$4*$AF210+Coefficients!$B$5*$N210+Coefficients!$B$6*$O210+Coefficients!$B$7*$AD210+Coefficients!$B$8*$C210+Coefficients!$B$9*$AI210+Coefficients!$B$10*$AJ210+Coefficients!$B$11*$AK210+Coefficients!$B$12*$AL210+Coefficients!$B$13*$AM210)</x:f>
      </x:c>
      <x:c r="AO210" s="52">
        <x:f>IF($AO210="","",1/(1+EXP(-$AO210)))</x:f>
      </x:c>
      <x:c r="AP210" s="52">
        <x:f>IF($AP210="","",--($AP210&gt;=Dashboard!$B$7))</x:f>
      </x:c>
      <x:c r="AQ210" t="str">
        <x:f>IF($AQ210="","",--($AQ210=$AH210))</x:f>
      </x:c>
    </x:row>
    <x:row r="211">
      <x:c r="AH211" t="str">
        <x:f>IF($AG211="","",IF($AG211&gt;=10,1,0))</x:f>
      </x:c>
      <x:c r="AI211" t="str">
        <x:f>IF($A211="","",--($A211="MS"))</x:f>
      </x:c>
      <x:c r="AJ211" t="str">
        <x:f>IF($B211="","",--($B211="M"))</x:f>
      </x:c>
      <x:c r="AK211" t="str">
        <x:f>IF($D211="","",--($D211="U"))</x:f>
      </x:c>
      <x:c r="AL211" t="str">
        <x:f>IF($U211="","",--($U211="yes"))</x:f>
      </x:c>
      <x:c r="AM211" t="str">
        <x:f>IF($V211="","",--($V211="yes"))</x:f>
      </x:c>
      <x:c r="AN211" t="str">
        <x:f>IF($AH211="","",Coefficients!$B$2+Coefficients!$B$3*$AE211+Coefficients!$B$4*$AF211+Coefficients!$B$5*$N211+Coefficients!$B$6*$O211+Coefficients!$B$7*$AD211+Coefficients!$B$8*$C211+Coefficients!$B$9*$AI211+Coefficients!$B$10*$AJ211+Coefficients!$B$11*$AK211+Coefficients!$B$12*$AL211+Coefficients!$B$13*$AM211)</x:f>
      </x:c>
      <x:c r="AO211" s="52">
        <x:f>IF($AO211="","",1/(1+EXP(-$AO211)))</x:f>
      </x:c>
      <x:c r="AP211" s="52">
        <x:f>IF($AP211="","",--($AP211&gt;=Dashboard!$B$7))</x:f>
      </x:c>
      <x:c r="AQ211" t="str">
        <x:f>IF($AQ211="","",--($AQ211=$AH211))</x:f>
      </x:c>
    </x:row>
    <x:row r="212">
      <x:c r="AH212" t="str">
        <x:f>IF($AG212="","",IF($AG212&gt;=10,1,0))</x:f>
      </x:c>
      <x:c r="AI212" t="str">
        <x:f>IF($A212="","",--($A212="MS"))</x:f>
      </x:c>
      <x:c r="AJ212" t="str">
        <x:f>IF($B212="","",--($B212="M"))</x:f>
      </x:c>
      <x:c r="AK212" t="str">
        <x:f>IF($D212="","",--($D212="U"))</x:f>
      </x:c>
      <x:c r="AL212" t="str">
        <x:f>IF($U212="","",--($U212="yes"))</x:f>
      </x:c>
      <x:c r="AM212" t="str">
        <x:f>IF($V212="","",--($V212="yes"))</x:f>
      </x:c>
      <x:c r="AN212" t="str">
        <x:f>IF($AH212="","",Coefficients!$B$2+Coefficients!$B$3*$AE212+Coefficients!$B$4*$AF212+Coefficients!$B$5*$N212+Coefficients!$B$6*$O212+Coefficients!$B$7*$AD212+Coefficients!$B$8*$C212+Coefficients!$B$9*$AI212+Coefficients!$B$10*$AJ212+Coefficients!$B$11*$AK212+Coefficients!$B$12*$AL212+Coefficients!$B$13*$AM212)</x:f>
      </x:c>
      <x:c r="AO212" s="52">
        <x:f>IF($AO212="","",1/(1+EXP(-$AO212)))</x:f>
      </x:c>
      <x:c r="AP212" s="52">
        <x:f>IF($AP212="","",--($AP212&gt;=Dashboard!$B$7))</x:f>
      </x:c>
      <x:c r="AQ212" t="str">
        <x:f>IF($AQ212="","",--($AQ212=$AH212))</x:f>
      </x:c>
    </x:row>
    <x:row r="213">
      <x:c r="AH213" t="str">
        <x:f>IF($AG213="","",IF($AG213&gt;=10,1,0))</x:f>
      </x:c>
      <x:c r="AI213" t="str">
        <x:f>IF($A213="","",--($A213="MS"))</x:f>
      </x:c>
      <x:c r="AJ213" t="str">
        <x:f>IF($B213="","",--($B213="M"))</x:f>
      </x:c>
      <x:c r="AK213" t="str">
        <x:f>IF($D213="","",--($D213="U"))</x:f>
      </x:c>
      <x:c r="AL213" t="str">
        <x:f>IF($U213="","",--($U213="yes"))</x:f>
      </x:c>
      <x:c r="AM213" t="str">
        <x:f>IF($V213="","",--($V213="yes"))</x:f>
      </x:c>
      <x:c r="AN213" t="str">
        <x:f>IF($AH213="","",Coefficients!$B$2+Coefficients!$B$3*$AE213+Coefficients!$B$4*$AF213+Coefficients!$B$5*$N213+Coefficients!$B$6*$O213+Coefficients!$B$7*$AD213+Coefficients!$B$8*$C213+Coefficients!$B$9*$AI213+Coefficients!$B$10*$AJ213+Coefficients!$B$11*$AK213+Coefficients!$B$12*$AL213+Coefficients!$B$13*$AM213)</x:f>
      </x:c>
      <x:c r="AO213" s="52">
        <x:f>IF($AO213="","",1/(1+EXP(-$AO213)))</x:f>
      </x:c>
      <x:c r="AP213" s="52">
        <x:f>IF($AP213="","",--($AP213&gt;=Dashboard!$B$7))</x:f>
      </x:c>
      <x:c r="AQ213" t="str">
        <x:f>IF($AQ213="","",--($AQ213=$AH213))</x:f>
      </x:c>
    </x:row>
    <x:row r="214">
      <x:c r="AH214" t="str">
        <x:f>IF($AG214="","",IF($AG214&gt;=10,1,0))</x:f>
      </x:c>
      <x:c r="AI214" t="str">
        <x:f>IF($A214="","",--($A214="MS"))</x:f>
      </x:c>
      <x:c r="AJ214" t="str">
        <x:f>IF($B214="","",--($B214="M"))</x:f>
      </x:c>
      <x:c r="AK214" t="str">
        <x:f>IF($D214="","",--($D214="U"))</x:f>
      </x:c>
      <x:c r="AL214" t="str">
        <x:f>IF($U214="","",--($U214="yes"))</x:f>
      </x:c>
      <x:c r="AM214" t="str">
        <x:f>IF($V214="","",--($V214="yes"))</x:f>
      </x:c>
      <x:c r="AN214" t="str">
        <x:f>IF($AH214="","",Coefficients!$B$2+Coefficients!$B$3*$AE214+Coefficients!$B$4*$AF214+Coefficients!$B$5*$N214+Coefficients!$B$6*$O214+Coefficients!$B$7*$AD214+Coefficients!$B$8*$C214+Coefficients!$B$9*$AI214+Coefficients!$B$10*$AJ214+Coefficients!$B$11*$AK214+Coefficients!$B$12*$AL214+Coefficients!$B$13*$AM214)</x:f>
      </x:c>
      <x:c r="AO214" s="52">
        <x:f>IF($AO214="","",1/(1+EXP(-$AO214)))</x:f>
      </x:c>
      <x:c r="AP214" s="52">
        <x:f>IF($AP214="","",--($AP214&gt;=Dashboard!$B$7))</x:f>
      </x:c>
      <x:c r="AQ214" t="str">
        <x:f>IF($AQ214="","",--($AQ214=$AH214))</x:f>
      </x:c>
    </x:row>
    <x:row r="215">
      <x:c r="AH215" t="str">
        <x:f>IF($AG215="","",IF($AG215&gt;=10,1,0))</x:f>
      </x:c>
      <x:c r="AI215" t="str">
        <x:f>IF($A215="","",--($A215="MS"))</x:f>
      </x:c>
      <x:c r="AJ215" t="str">
        <x:f>IF($B215="","",--($B215="M"))</x:f>
      </x:c>
      <x:c r="AK215" t="str">
        <x:f>IF($D215="","",--($D215="U"))</x:f>
      </x:c>
      <x:c r="AL215" t="str">
        <x:f>IF($U215="","",--($U215="yes"))</x:f>
      </x:c>
      <x:c r="AM215" t="str">
        <x:f>IF($V215="","",--($V215="yes"))</x:f>
      </x:c>
      <x:c r="AN215" t="str">
        <x:f>IF($AH215="","",Coefficients!$B$2+Coefficients!$B$3*$AE215+Coefficients!$B$4*$AF215+Coefficients!$B$5*$N215+Coefficients!$B$6*$O215+Coefficients!$B$7*$AD215+Coefficients!$B$8*$C215+Coefficients!$B$9*$AI215+Coefficients!$B$10*$AJ215+Coefficients!$B$11*$AK215+Coefficients!$B$12*$AL215+Coefficients!$B$13*$AM215)</x:f>
      </x:c>
      <x:c r="AO215" s="52">
        <x:f>IF($AO215="","",1/(1+EXP(-$AO215)))</x:f>
      </x:c>
      <x:c r="AP215" s="52">
        <x:f>IF($AP215="","",--($AP215&gt;=Dashboard!$B$7))</x:f>
      </x:c>
      <x:c r="AQ215" t="str">
        <x:f>IF($AQ215="","",--($AQ215=$AH215))</x:f>
      </x:c>
    </x:row>
    <x:row r="216">
      <x:c r="AH216" t="str">
        <x:f>IF($AG216="","",IF($AG216&gt;=10,1,0))</x:f>
      </x:c>
      <x:c r="AI216" t="str">
        <x:f>IF($A216="","",--($A216="MS"))</x:f>
      </x:c>
      <x:c r="AJ216" t="str">
        <x:f>IF($B216="","",--($B216="M"))</x:f>
      </x:c>
      <x:c r="AK216" t="str">
        <x:f>IF($D216="","",--($D216="U"))</x:f>
      </x:c>
      <x:c r="AL216" t="str">
        <x:f>IF($U216="","",--($U216="yes"))</x:f>
      </x:c>
      <x:c r="AM216" t="str">
        <x:f>IF($V216="","",--($V216="yes"))</x:f>
      </x:c>
      <x:c r="AN216" t="str">
        <x:f>IF($AH216="","",Coefficients!$B$2+Coefficients!$B$3*$AE216+Coefficients!$B$4*$AF216+Coefficients!$B$5*$N216+Coefficients!$B$6*$O216+Coefficients!$B$7*$AD216+Coefficients!$B$8*$C216+Coefficients!$B$9*$AI216+Coefficients!$B$10*$AJ216+Coefficients!$B$11*$AK216+Coefficients!$B$12*$AL216+Coefficients!$B$13*$AM216)</x:f>
      </x:c>
      <x:c r="AO216" s="52">
        <x:f>IF($AO216="","",1/(1+EXP(-$AO216)))</x:f>
      </x:c>
      <x:c r="AP216" s="52">
        <x:f>IF($AP216="","",--($AP216&gt;=Dashboard!$B$7))</x:f>
      </x:c>
      <x:c r="AQ216" t="str">
        <x:f>IF($AQ216="","",--($AQ216=$AH216))</x:f>
      </x:c>
    </x:row>
    <x:row r="217">
      <x:c r="AH217" t="str">
        <x:f>IF($AG217="","",IF($AG217&gt;=10,1,0))</x:f>
      </x:c>
      <x:c r="AI217" t="str">
        <x:f>IF($A217="","",--($A217="MS"))</x:f>
      </x:c>
      <x:c r="AJ217" t="str">
        <x:f>IF($B217="","",--($B217="M"))</x:f>
      </x:c>
      <x:c r="AK217" t="str">
        <x:f>IF($D217="","",--($D217="U"))</x:f>
      </x:c>
      <x:c r="AL217" t="str">
        <x:f>IF($U217="","",--($U217="yes"))</x:f>
      </x:c>
      <x:c r="AM217" t="str">
        <x:f>IF($V217="","",--($V217="yes"))</x:f>
      </x:c>
      <x:c r="AN217" t="str">
        <x:f>IF($AH217="","",Coefficients!$B$2+Coefficients!$B$3*$AE217+Coefficients!$B$4*$AF217+Coefficients!$B$5*$N217+Coefficients!$B$6*$O217+Coefficients!$B$7*$AD217+Coefficients!$B$8*$C217+Coefficients!$B$9*$AI217+Coefficients!$B$10*$AJ217+Coefficients!$B$11*$AK217+Coefficients!$B$12*$AL217+Coefficients!$B$13*$AM217)</x:f>
      </x:c>
      <x:c r="AO217" s="52">
        <x:f>IF($AO217="","",1/(1+EXP(-$AO217)))</x:f>
      </x:c>
      <x:c r="AP217" s="52">
        <x:f>IF($AP217="","",--($AP217&gt;=Dashboard!$B$7))</x:f>
      </x:c>
      <x:c r="AQ217" t="str">
        <x:f>IF($AQ217="","",--($AQ217=$AH217))</x:f>
      </x:c>
    </x:row>
    <x:row r="218">
      <x:c r="AH218" t="str">
        <x:f>IF($AG218="","",IF($AG218&gt;=10,1,0))</x:f>
      </x:c>
      <x:c r="AI218" t="str">
        <x:f>IF($A218="","",--($A218="MS"))</x:f>
      </x:c>
      <x:c r="AJ218" t="str">
        <x:f>IF($B218="","",--($B218="M"))</x:f>
      </x:c>
      <x:c r="AK218" t="str">
        <x:f>IF($D218="","",--($D218="U"))</x:f>
      </x:c>
      <x:c r="AL218" t="str">
        <x:f>IF($U218="","",--($U218="yes"))</x:f>
      </x:c>
      <x:c r="AM218" t="str">
        <x:f>IF($V218="","",--($V218="yes"))</x:f>
      </x:c>
      <x:c r="AN218" t="str">
        <x:f>IF($AH218="","",Coefficients!$B$2+Coefficients!$B$3*$AE218+Coefficients!$B$4*$AF218+Coefficients!$B$5*$N218+Coefficients!$B$6*$O218+Coefficients!$B$7*$AD218+Coefficients!$B$8*$C218+Coefficients!$B$9*$AI218+Coefficients!$B$10*$AJ218+Coefficients!$B$11*$AK218+Coefficients!$B$12*$AL218+Coefficients!$B$13*$AM218)</x:f>
      </x:c>
      <x:c r="AO218" s="52">
        <x:f>IF($AO218="","",1/(1+EXP(-$AO218)))</x:f>
      </x:c>
      <x:c r="AP218" s="52">
        <x:f>IF($AP218="","",--($AP218&gt;=Dashboard!$B$7))</x:f>
      </x:c>
      <x:c r="AQ218" t="str">
        <x:f>IF($AQ218="","",--($AQ218=$AH218))</x:f>
      </x:c>
    </x:row>
    <x:row r="219">
      <x:c r="AH219" t="str">
        <x:f>IF($AG219="","",IF($AG219&gt;=10,1,0))</x:f>
      </x:c>
      <x:c r="AI219" t="str">
        <x:f>IF($A219="","",--($A219="MS"))</x:f>
      </x:c>
      <x:c r="AJ219" t="str">
        <x:f>IF($B219="","",--($B219="M"))</x:f>
      </x:c>
      <x:c r="AK219" t="str">
        <x:f>IF($D219="","",--($D219="U"))</x:f>
      </x:c>
      <x:c r="AL219" t="str">
        <x:f>IF($U219="","",--($U219="yes"))</x:f>
      </x:c>
      <x:c r="AM219" t="str">
        <x:f>IF($V219="","",--($V219="yes"))</x:f>
      </x:c>
      <x:c r="AN219" t="str">
        <x:f>IF($AH219="","",Coefficients!$B$2+Coefficients!$B$3*$AE219+Coefficients!$B$4*$AF219+Coefficients!$B$5*$N219+Coefficients!$B$6*$O219+Coefficients!$B$7*$AD219+Coefficients!$B$8*$C219+Coefficients!$B$9*$AI219+Coefficients!$B$10*$AJ219+Coefficients!$B$11*$AK219+Coefficients!$B$12*$AL219+Coefficients!$B$13*$AM219)</x:f>
      </x:c>
      <x:c r="AO219" s="52">
        <x:f>IF($AO219="","",1/(1+EXP(-$AO219)))</x:f>
      </x:c>
      <x:c r="AP219" s="52">
        <x:f>IF($AP219="","",--($AP219&gt;=Dashboard!$B$7))</x:f>
      </x:c>
      <x:c r="AQ219" t="str">
        <x:f>IF($AQ219="","",--($AQ219=$AH219))</x:f>
      </x:c>
    </x:row>
    <x:row r="220">
      <x:c r="AH220" t="str">
        <x:f>IF($AG220="","",IF($AG220&gt;=10,1,0))</x:f>
      </x:c>
      <x:c r="AI220" t="str">
        <x:f>IF($A220="","",--($A220="MS"))</x:f>
      </x:c>
      <x:c r="AJ220" t="str">
        <x:f>IF($B220="","",--($B220="M"))</x:f>
      </x:c>
      <x:c r="AK220" t="str">
        <x:f>IF($D220="","",--($D220="U"))</x:f>
      </x:c>
      <x:c r="AL220" t="str">
        <x:f>IF($U220="","",--($U220="yes"))</x:f>
      </x:c>
      <x:c r="AM220" t="str">
        <x:f>IF($V220="","",--($V220="yes"))</x:f>
      </x:c>
      <x:c r="AN220" t="str">
        <x:f>IF($AH220="","",Coefficients!$B$2+Coefficients!$B$3*$AE220+Coefficients!$B$4*$AF220+Coefficients!$B$5*$N220+Coefficients!$B$6*$O220+Coefficients!$B$7*$AD220+Coefficients!$B$8*$C220+Coefficients!$B$9*$AI220+Coefficients!$B$10*$AJ220+Coefficients!$B$11*$AK220+Coefficients!$B$12*$AL220+Coefficients!$B$13*$AM220)</x:f>
      </x:c>
      <x:c r="AO220" s="52">
        <x:f>IF($AO220="","",1/(1+EXP(-$AO220)))</x:f>
      </x:c>
      <x:c r="AP220" s="52">
        <x:f>IF($AP220="","",--($AP220&gt;=Dashboard!$B$7))</x:f>
      </x:c>
      <x:c r="AQ220" t="str">
        <x:f>IF($AQ220="","",--($AQ220=$AH220))</x:f>
      </x:c>
    </x:row>
    <x:row r="221">
      <x:c r="AH221" t="str">
        <x:f>IF($AG221="","",IF($AG221&gt;=10,1,0))</x:f>
      </x:c>
      <x:c r="AI221" t="str">
        <x:f>IF($A221="","",--($A221="MS"))</x:f>
      </x:c>
      <x:c r="AJ221" t="str">
        <x:f>IF($B221="","",--($B221="M"))</x:f>
      </x:c>
      <x:c r="AK221" t="str">
        <x:f>IF($D221="","",--($D221="U"))</x:f>
      </x:c>
      <x:c r="AL221" t="str">
        <x:f>IF($U221="","",--($U221="yes"))</x:f>
      </x:c>
      <x:c r="AM221" t="str">
        <x:f>IF($V221="","",--($V221="yes"))</x:f>
      </x:c>
      <x:c r="AN221" t="str">
        <x:f>IF($AH221="","",Coefficients!$B$2+Coefficients!$B$3*$AE221+Coefficients!$B$4*$AF221+Coefficients!$B$5*$N221+Coefficients!$B$6*$O221+Coefficients!$B$7*$AD221+Coefficients!$B$8*$C221+Coefficients!$B$9*$AI221+Coefficients!$B$10*$AJ221+Coefficients!$B$11*$AK221+Coefficients!$B$12*$AL221+Coefficients!$B$13*$AM221)</x:f>
      </x:c>
      <x:c r="AO221" s="52">
        <x:f>IF($AO221="","",1/(1+EXP(-$AO221)))</x:f>
      </x:c>
      <x:c r="AP221" s="52">
        <x:f>IF($AP221="","",--($AP221&gt;=Dashboard!$B$7))</x:f>
      </x:c>
      <x:c r="AQ221" t="str">
        <x:f>IF($AQ221="","",--($AQ221=$AH221))</x:f>
      </x:c>
    </x:row>
    <x:row r="222">
      <x:c r="AH222" t="str">
        <x:f>IF($AG222="","",IF($AG222&gt;=10,1,0))</x:f>
      </x:c>
      <x:c r="AI222" t="str">
        <x:f>IF($A222="","",--($A222="MS"))</x:f>
      </x:c>
      <x:c r="AJ222" t="str">
        <x:f>IF($B222="","",--($B222="M"))</x:f>
      </x:c>
      <x:c r="AK222" t="str">
        <x:f>IF($D222="","",--($D222="U"))</x:f>
      </x:c>
      <x:c r="AL222" t="str">
        <x:f>IF($U222="","",--($U222="yes"))</x:f>
      </x:c>
      <x:c r="AM222" t="str">
        <x:f>IF($V222="","",--($V222="yes"))</x:f>
      </x:c>
      <x:c r="AN222" t="str">
        <x:f>IF($AH222="","",Coefficients!$B$2+Coefficients!$B$3*$AE222+Coefficients!$B$4*$AF222+Coefficients!$B$5*$N222+Coefficients!$B$6*$O222+Coefficients!$B$7*$AD222+Coefficients!$B$8*$C222+Coefficients!$B$9*$AI222+Coefficients!$B$10*$AJ222+Coefficients!$B$11*$AK222+Coefficients!$B$12*$AL222+Coefficients!$B$13*$AM222)</x:f>
      </x:c>
      <x:c r="AO222" s="52">
        <x:f>IF($AO222="","",1/(1+EXP(-$AO222)))</x:f>
      </x:c>
      <x:c r="AP222" s="52">
        <x:f>IF($AP222="","",--($AP222&gt;=Dashboard!$B$7))</x:f>
      </x:c>
      <x:c r="AQ222" t="str">
        <x:f>IF($AQ222="","",--($AQ222=$AH222))</x:f>
      </x:c>
    </x:row>
    <x:row r="223">
      <x:c r="AH223" t="str">
        <x:f>IF($AG223="","",IF($AG223&gt;=10,1,0))</x:f>
      </x:c>
      <x:c r="AI223" t="str">
        <x:f>IF($A223="","",--($A223="MS"))</x:f>
      </x:c>
      <x:c r="AJ223" t="str">
        <x:f>IF($B223="","",--($B223="M"))</x:f>
      </x:c>
      <x:c r="AK223" t="str">
        <x:f>IF($D223="","",--($D223="U"))</x:f>
      </x:c>
      <x:c r="AL223" t="str">
        <x:f>IF($U223="","",--($U223="yes"))</x:f>
      </x:c>
      <x:c r="AM223" t="str">
        <x:f>IF($V223="","",--($V223="yes"))</x:f>
      </x:c>
      <x:c r="AN223" t="str">
        <x:f>IF($AH223="","",Coefficients!$B$2+Coefficients!$B$3*$AE223+Coefficients!$B$4*$AF223+Coefficients!$B$5*$N223+Coefficients!$B$6*$O223+Coefficients!$B$7*$AD223+Coefficients!$B$8*$C223+Coefficients!$B$9*$AI223+Coefficients!$B$10*$AJ223+Coefficients!$B$11*$AK223+Coefficients!$B$12*$AL223+Coefficients!$B$13*$AM223)</x:f>
      </x:c>
      <x:c r="AO223" s="52">
        <x:f>IF($AO223="","",1/(1+EXP(-$AO223)))</x:f>
      </x:c>
      <x:c r="AP223" s="52">
        <x:f>IF($AP223="","",--($AP223&gt;=Dashboard!$B$7))</x:f>
      </x:c>
      <x:c r="AQ223" t="str">
        <x:f>IF($AQ223="","",--($AQ223=$AH223))</x:f>
      </x:c>
    </x:row>
    <x:row r="224">
      <x:c r="AH224" t="str">
        <x:f>IF($AG224="","",IF($AG224&gt;=10,1,0))</x:f>
      </x:c>
      <x:c r="AI224" t="str">
        <x:f>IF($A224="","",--($A224="MS"))</x:f>
      </x:c>
      <x:c r="AJ224" t="str">
        <x:f>IF($B224="","",--($B224="M"))</x:f>
      </x:c>
      <x:c r="AK224" t="str">
        <x:f>IF($D224="","",--($D224="U"))</x:f>
      </x:c>
      <x:c r="AL224" t="str">
        <x:f>IF($U224="","",--($U224="yes"))</x:f>
      </x:c>
      <x:c r="AM224" t="str">
        <x:f>IF($V224="","",--($V224="yes"))</x:f>
      </x:c>
      <x:c r="AN224" t="str">
        <x:f>IF($AH224="","",Coefficients!$B$2+Coefficients!$B$3*$AE224+Coefficients!$B$4*$AF224+Coefficients!$B$5*$N224+Coefficients!$B$6*$O224+Coefficients!$B$7*$AD224+Coefficients!$B$8*$C224+Coefficients!$B$9*$AI224+Coefficients!$B$10*$AJ224+Coefficients!$B$11*$AK224+Coefficients!$B$12*$AL224+Coefficients!$B$13*$AM224)</x:f>
      </x:c>
      <x:c r="AO224" s="52">
        <x:f>IF($AO224="","",1/(1+EXP(-$AO224)))</x:f>
      </x:c>
      <x:c r="AP224" s="52">
        <x:f>IF($AP224="","",--($AP224&gt;=Dashboard!$B$7))</x:f>
      </x:c>
      <x:c r="AQ224" t="str">
        <x:f>IF($AQ224="","",--($AQ224=$AH224))</x:f>
      </x:c>
    </x:row>
    <x:row r="225">
      <x:c r="AH225" t="str">
        <x:f>IF($AG225="","",IF($AG225&gt;=10,1,0))</x:f>
      </x:c>
      <x:c r="AI225" t="str">
        <x:f>IF($A225="","",--($A225="MS"))</x:f>
      </x:c>
      <x:c r="AJ225" t="str">
        <x:f>IF($B225="","",--($B225="M"))</x:f>
      </x:c>
      <x:c r="AK225" t="str">
        <x:f>IF($D225="","",--($D225="U"))</x:f>
      </x:c>
      <x:c r="AL225" t="str">
        <x:f>IF($U225="","",--($U225="yes"))</x:f>
      </x:c>
      <x:c r="AM225" t="str">
        <x:f>IF($V225="","",--($V225="yes"))</x:f>
      </x:c>
      <x:c r="AN225" t="str">
        <x:f>IF($AH225="","",Coefficients!$B$2+Coefficients!$B$3*$AE225+Coefficients!$B$4*$AF225+Coefficients!$B$5*$N225+Coefficients!$B$6*$O225+Coefficients!$B$7*$AD225+Coefficients!$B$8*$C225+Coefficients!$B$9*$AI225+Coefficients!$B$10*$AJ225+Coefficients!$B$11*$AK225+Coefficients!$B$12*$AL225+Coefficients!$B$13*$AM225)</x:f>
      </x:c>
      <x:c r="AO225" s="52">
        <x:f>IF($AO225="","",1/(1+EXP(-$AO225)))</x:f>
      </x:c>
      <x:c r="AP225" s="52">
        <x:f>IF($AP225="","",--($AP225&gt;=Dashboard!$B$7))</x:f>
      </x:c>
      <x:c r="AQ225" t="str">
        <x:f>IF($AQ225="","",--($AQ225=$AH225))</x:f>
      </x:c>
    </x:row>
    <x:row r="226">
      <x:c r="AH226" t="str">
        <x:f>IF($AG226="","",IF($AG226&gt;=10,1,0))</x:f>
      </x:c>
      <x:c r="AI226" t="str">
        <x:f>IF($A226="","",--($A226="MS"))</x:f>
      </x:c>
      <x:c r="AJ226" t="str">
        <x:f>IF($B226="","",--($B226="M"))</x:f>
      </x:c>
      <x:c r="AK226" t="str">
        <x:f>IF($D226="","",--($D226="U"))</x:f>
      </x:c>
      <x:c r="AL226" t="str">
        <x:f>IF($U226="","",--($U226="yes"))</x:f>
      </x:c>
      <x:c r="AM226" t="str">
        <x:f>IF($V226="","",--($V226="yes"))</x:f>
      </x:c>
      <x:c r="AN226" t="str">
        <x:f>IF($AH226="","",Coefficients!$B$2+Coefficients!$B$3*$AE226+Coefficients!$B$4*$AF226+Coefficients!$B$5*$N226+Coefficients!$B$6*$O226+Coefficients!$B$7*$AD226+Coefficients!$B$8*$C226+Coefficients!$B$9*$AI226+Coefficients!$B$10*$AJ226+Coefficients!$B$11*$AK226+Coefficients!$B$12*$AL226+Coefficients!$B$13*$AM226)</x:f>
      </x:c>
      <x:c r="AO226" s="52">
        <x:f>IF($AO226="","",1/(1+EXP(-$AO226)))</x:f>
      </x:c>
      <x:c r="AP226" s="52">
        <x:f>IF($AP226="","",--($AP226&gt;=Dashboard!$B$7))</x:f>
      </x:c>
      <x:c r="AQ226" t="str">
        <x:f>IF($AQ226="","",--($AQ226=$AH226))</x:f>
      </x:c>
    </x:row>
    <x:row r="227">
      <x:c r="AH227" t="str">
        <x:f>IF($AG227="","",IF($AG227&gt;=10,1,0))</x:f>
      </x:c>
      <x:c r="AI227" t="str">
        <x:f>IF($A227="","",--($A227="MS"))</x:f>
      </x:c>
      <x:c r="AJ227" t="str">
        <x:f>IF($B227="","",--($B227="M"))</x:f>
      </x:c>
      <x:c r="AK227" t="str">
        <x:f>IF($D227="","",--($D227="U"))</x:f>
      </x:c>
      <x:c r="AL227" t="str">
        <x:f>IF($U227="","",--($U227="yes"))</x:f>
      </x:c>
      <x:c r="AM227" t="str">
        <x:f>IF($V227="","",--($V227="yes"))</x:f>
      </x:c>
      <x:c r="AN227" t="str">
        <x:f>IF($AH227="","",Coefficients!$B$2+Coefficients!$B$3*$AE227+Coefficients!$B$4*$AF227+Coefficients!$B$5*$N227+Coefficients!$B$6*$O227+Coefficients!$B$7*$AD227+Coefficients!$B$8*$C227+Coefficients!$B$9*$AI227+Coefficients!$B$10*$AJ227+Coefficients!$B$11*$AK227+Coefficients!$B$12*$AL227+Coefficients!$B$13*$AM227)</x:f>
      </x:c>
      <x:c r="AO227" s="52">
        <x:f>IF($AO227="","",1/(1+EXP(-$AO227)))</x:f>
      </x:c>
      <x:c r="AP227" s="52">
        <x:f>IF($AP227="","",--($AP227&gt;=Dashboard!$B$7))</x:f>
      </x:c>
      <x:c r="AQ227" t="str">
        <x:f>IF($AQ227="","",--($AQ227=$AH227))</x:f>
      </x:c>
    </x:row>
    <x:row r="228">
      <x:c r="AH228" t="str">
        <x:f>IF($AG228="","",IF($AG228&gt;=10,1,0))</x:f>
      </x:c>
      <x:c r="AI228" t="str">
        <x:f>IF($A228="","",--($A228="MS"))</x:f>
      </x:c>
      <x:c r="AJ228" t="str">
        <x:f>IF($B228="","",--($B228="M"))</x:f>
      </x:c>
      <x:c r="AK228" t="str">
        <x:f>IF($D228="","",--($D228="U"))</x:f>
      </x:c>
      <x:c r="AL228" t="str">
        <x:f>IF($U228="","",--($U228="yes"))</x:f>
      </x:c>
      <x:c r="AM228" t="str">
        <x:f>IF($V228="","",--($V228="yes"))</x:f>
      </x:c>
      <x:c r="AN228" t="str">
        <x:f>IF($AH228="","",Coefficients!$B$2+Coefficients!$B$3*$AE228+Coefficients!$B$4*$AF228+Coefficients!$B$5*$N228+Coefficients!$B$6*$O228+Coefficients!$B$7*$AD228+Coefficients!$B$8*$C228+Coefficients!$B$9*$AI228+Coefficients!$B$10*$AJ228+Coefficients!$B$11*$AK228+Coefficients!$B$12*$AL228+Coefficients!$B$13*$AM228)</x:f>
      </x:c>
      <x:c r="AO228" s="52">
        <x:f>IF($AO228="","",1/(1+EXP(-$AO228)))</x:f>
      </x:c>
      <x:c r="AP228" s="52">
        <x:f>IF($AP228="","",--($AP228&gt;=Dashboard!$B$7))</x:f>
      </x:c>
      <x:c r="AQ228" t="str">
        <x:f>IF($AQ228="","",--($AQ228=$AH228))</x:f>
      </x:c>
    </x:row>
    <x:row r="229">
      <x:c r="AH229" t="str">
        <x:f>IF($AG229="","",IF($AG229&gt;=10,1,0))</x:f>
      </x:c>
      <x:c r="AI229" t="str">
        <x:f>IF($A229="","",--($A229="MS"))</x:f>
      </x:c>
      <x:c r="AJ229" t="str">
        <x:f>IF($B229="","",--($B229="M"))</x:f>
      </x:c>
      <x:c r="AK229" t="str">
        <x:f>IF($D229="","",--($D229="U"))</x:f>
      </x:c>
      <x:c r="AL229" t="str">
        <x:f>IF($U229="","",--($U229="yes"))</x:f>
      </x:c>
      <x:c r="AM229" t="str">
        <x:f>IF($V229="","",--($V229="yes"))</x:f>
      </x:c>
      <x:c r="AN229" t="str">
        <x:f>IF($AH229="","",Coefficients!$B$2+Coefficients!$B$3*$AE229+Coefficients!$B$4*$AF229+Coefficients!$B$5*$N229+Coefficients!$B$6*$O229+Coefficients!$B$7*$AD229+Coefficients!$B$8*$C229+Coefficients!$B$9*$AI229+Coefficients!$B$10*$AJ229+Coefficients!$B$11*$AK229+Coefficients!$B$12*$AL229+Coefficients!$B$13*$AM229)</x:f>
      </x:c>
      <x:c r="AO229" s="52">
        <x:f>IF($AO229="","",1/(1+EXP(-$AO229)))</x:f>
      </x:c>
      <x:c r="AP229" s="52">
        <x:f>IF($AP229="","",--($AP229&gt;=Dashboard!$B$7))</x:f>
      </x:c>
      <x:c r="AQ229" t="str">
        <x:f>IF($AQ229="","",--($AQ229=$AH229))</x:f>
      </x:c>
    </x:row>
    <x:row r="230">
      <x:c r="AH230" t="str">
        <x:f>IF($AG230="","",IF($AG230&gt;=10,1,0))</x:f>
      </x:c>
      <x:c r="AI230" t="str">
        <x:f>IF($A230="","",--($A230="MS"))</x:f>
      </x:c>
      <x:c r="AJ230" t="str">
        <x:f>IF($B230="","",--($B230="M"))</x:f>
      </x:c>
      <x:c r="AK230" t="str">
        <x:f>IF($D230="","",--($D230="U"))</x:f>
      </x:c>
      <x:c r="AL230" t="str">
        <x:f>IF($U230="","",--($U230="yes"))</x:f>
      </x:c>
      <x:c r="AM230" t="str">
        <x:f>IF($V230="","",--($V230="yes"))</x:f>
      </x:c>
      <x:c r="AN230" t="str">
        <x:f>IF($AH230="","",Coefficients!$B$2+Coefficients!$B$3*$AE230+Coefficients!$B$4*$AF230+Coefficients!$B$5*$N230+Coefficients!$B$6*$O230+Coefficients!$B$7*$AD230+Coefficients!$B$8*$C230+Coefficients!$B$9*$AI230+Coefficients!$B$10*$AJ230+Coefficients!$B$11*$AK230+Coefficients!$B$12*$AL230+Coefficients!$B$13*$AM230)</x:f>
      </x:c>
      <x:c r="AO230" s="52">
        <x:f>IF($AO230="","",1/(1+EXP(-$AO230)))</x:f>
      </x:c>
      <x:c r="AP230" s="52">
        <x:f>IF($AP230="","",--($AP230&gt;=Dashboard!$B$7))</x:f>
      </x:c>
      <x:c r="AQ230" t="str">
        <x:f>IF($AQ230="","",--($AQ230=$AH230))</x:f>
      </x:c>
    </x:row>
    <x:row r="231">
      <x:c r="AH231" t="str">
        <x:f>IF($AG231="","",IF($AG231&gt;=10,1,0))</x:f>
      </x:c>
      <x:c r="AI231" t="str">
        <x:f>IF($A231="","",--($A231="MS"))</x:f>
      </x:c>
      <x:c r="AJ231" t="str">
        <x:f>IF($B231="","",--($B231="M"))</x:f>
      </x:c>
      <x:c r="AK231" t="str">
        <x:f>IF($D231="","",--($D231="U"))</x:f>
      </x:c>
      <x:c r="AL231" t="str">
        <x:f>IF($U231="","",--($U231="yes"))</x:f>
      </x:c>
      <x:c r="AM231" t="str">
        <x:f>IF($V231="","",--($V231="yes"))</x:f>
      </x:c>
      <x:c r="AN231" t="str">
        <x:f>IF($AH231="","",Coefficients!$B$2+Coefficients!$B$3*$AE231+Coefficients!$B$4*$AF231+Coefficients!$B$5*$N231+Coefficients!$B$6*$O231+Coefficients!$B$7*$AD231+Coefficients!$B$8*$C231+Coefficients!$B$9*$AI231+Coefficients!$B$10*$AJ231+Coefficients!$B$11*$AK231+Coefficients!$B$12*$AL231+Coefficients!$B$13*$AM231)</x:f>
      </x:c>
      <x:c r="AO231" s="52">
        <x:f>IF($AO231="","",1/(1+EXP(-$AO231)))</x:f>
      </x:c>
      <x:c r="AP231" s="52">
        <x:f>IF($AP231="","",--($AP231&gt;=Dashboard!$B$7))</x:f>
      </x:c>
      <x:c r="AQ231" t="str">
        <x:f>IF($AQ231="","",--($AQ231=$AH231))</x:f>
      </x:c>
    </x:row>
    <x:row r="232">
      <x:c r="AH232" t="str">
        <x:f>IF($AG232="","",IF($AG232&gt;=10,1,0))</x:f>
      </x:c>
      <x:c r="AI232" t="str">
        <x:f>IF($A232="","",--($A232="MS"))</x:f>
      </x:c>
      <x:c r="AJ232" t="str">
        <x:f>IF($B232="","",--($B232="M"))</x:f>
      </x:c>
      <x:c r="AK232" t="str">
        <x:f>IF($D232="","",--($D232="U"))</x:f>
      </x:c>
      <x:c r="AL232" t="str">
        <x:f>IF($U232="","",--($U232="yes"))</x:f>
      </x:c>
      <x:c r="AM232" t="str">
        <x:f>IF($V232="","",--($V232="yes"))</x:f>
      </x:c>
      <x:c r="AN232" t="str">
        <x:f>IF($AH232="","",Coefficients!$B$2+Coefficients!$B$3*$AE232+Coefficients!$B$4*$AF232+Coefficients!$B$5*$N232+Coefficients!$B$6*$O232+Coefficients!$B$7*$AD232+Coefficients!$B$8*$C232+Coefficients!$B$9*$AI232+Coefficients!$B$10*$AJ232+Coefficients!$B$11*$AK232+Coefficients!$B$12*$AL232+Coefficients!$B$13*$AM232)</x:f>
      </x:c>
      <x:c r="AO232" s="52">
        <x:f>IF($AO232="","",1/(1+EXP(-$AO232)))</x:f>
      </x:c>
      <x:c r="AP232" s="52">
        <x:f>IF($AP232="","",--($AP232&gt;=Dashboard!$B$7))</x:f>
      </x:c>
      <x:c r="AQ232" t="str">
        <x:f>IF($AQ232="","",--($AQ232=$AH232))</x:f>
      </x:c>
    </x:row>
    <x:row r="233">
      <x:c r="AH233" t="str">
        <x:f>IF($AG233="","",IF($AG233&gt;=10,1,0))</x:f>
      </x:c>
      <x:c r="AI233" t="str">
        <x:f>IF($A233="","",--($A233="MS"))</x:f>
      </x:c>
      <x:c r="AJ233" t="str">
        <x:f>IF($B233="","",--($B233="M"))</x:f>
      </x:c>
      <x:c r="AK233" t="str">
        <x:f>IF($D233="","",--($D233="U"))</x:f>
      </x:c>
      <x:c r="AL233" t="str">
        <x:f>IF($U233="","",--($U233="yes"))</x:f>
      </x:c>
      <x:c r="AM233" t="str">
        <x:f>IF($V233="","",--($V233="yes"))</x:f>
      </x:c>
      <x:c r="AN233" t="str">
        <x:f>IF($AH233="","",Coefficients!$B$2+Coefficients!$B$3*$AE233+Coefficients!$B$4*$AF233+Coefficients!$B$5*$N233+Coefficients!$B$6*$O233+Coefficients!$B$7*$AD233+Coefficients!$B$8*$C233+Coefficients!$B$9*$AI233+Coefficients!$B$10*$AJ233+Coefficients!$B$11*$AK233+Coefficients!$B$12*$AL233+Coefficients!$B$13*$AM233)</x:f>
      </x:c>
      <x:c r="AO233" s="52">
        <x:f>IF($AO233="","",1/(1+EXP(-$AO233)))</x:f>
      </x:c>
      <x:c r="AP233" s="52">
        <x:f>IF($AP233="","",--($AP233&gt;=Dashboard!$B$7))</x:f>
      </x:c>
      <x:c r="AQ233" t="str">
        <x:f>IF($AQ233="","",--($AQ233=$AH233))</x:f>
      </x:c>
    </x:row>
    <x:row r="234">
      <x:c r="AH234" t="str">
        <x:f>IF($AG234="","",IF($AG234&gt;=10,1,0))</x:f>
      </x:c>
      <x:c r="AI234" t="str">
        <x:f>IF($A234="","",--($A234="MS"))</x:f>
      </x:c>
      <x:c r="AJ234" t="str">
        <x:f>IF($B234="","",--($B234="M"))</x:f>
      </x:c>
      <x:c r="AK234" t="str">
        <x:f>IF($D234="","",--($D234="U"))</x:f>
      </x:c>
      <x:c r="AL234" t="str">
        <x:f>IF($U234="","",--($U234="yes"))</x:f>
      </x:c>
      <x:c r="AM234" t="str">
        <x:f>IF($V234="","",--($V234="yes"))</x:f>
      </x:c>
      <x:c r="AN234" t="str">
        <x:f>IF($AH234="","",Coefficients!$B$2+Coefficients!$B$3*$AE234+Coefficients!$B$4*$AF234+Coefficients!$B$5*$N234+Coefficients!$B$6*$O234+Coefficients!$B$7*$AD234+Coefficients!$B$8*$C234+Coefficients!$B$9*$AI234+Coefficients!$B$10*$AJ234+Coefficients!$B$11*$AK234+Coefficients!$B$12*$AL234+Coefficients!$B$13*$AM234)</x:f>
      </x:c>
      <x:c r="AO234" s="52">
        <x:f>IF($AO234="","",1/(1+EXP(-$AO234)))</x:f>
      </x:c>
      <x:c r="AP234" s="52">
        <x:f>IF($AP234="","",--($AP234&gt;=Dashboard!$B$7))</x:f>
      </x:c>
      <x:c r="AQ234" t="str">
        <x:f>IF($AQ234="","",--($AQ234=$AH234))</x:f>
      </x:c>
    </x:row>
    <x:row r="235">
      <x:c r="AH235" t="str">
        <x:f>IF($AG235="","",IF($AG235&gt;=10,1,0))</x:f>
      </x:c>
      <x:c r="AI235" t="str">
        <x:f>IF($A235="","",--($A235="MS"))</x:f>
      </x:c>
      <x:c r="AJ235" t="str">
        <x:f>IF($B235="","",--($B235="M"))</x:f>
      </x:c>
      <x:c r="AK235" t="str">
        <x:f>IF($D235="","",--($D235="U"))</x:f>
      </x:c>
      <x:c r="AL235" t="str">
        <x:f>IF($U235="","",--($U235="yes"))</x:f>
      </x:c>
      <x:c r="AM235" t="str">
        <x:f>IF($V235="","",--($V235="yes"))</x:f>
      </x:c>
      <x:c r="AN235" t="str">
        <x:f>IF($AH235="","",Coefficients!$B$2+Coefficients!$B$3*$AE235+Coefficients!$B$4*$AF235+Coefficients!$B$5*$N235+Coefficients!$B$6*$O235+Coefficients!$B$7*$AD235+Coefficients!$B$8*$C235+Coefficients!$B$9*$AI235+Coefficients!$B$10*$AJ235+Coefficients!$B$11*$AK235+Coefficients!$B$12*$AL235+Coefficients!$B$13*$AM235)</x:f>
      </x:c>
      <x:c r="AO235" s="52">
        <x:f>IF($AO235="","",1/(1+EXP(-$AO235)))</x:f>
      </x:c>
      <x:c r="AP235" s="52">
        <x:f>IF($AP235="","",--($AP235&gt;=Dashboard!$B$7))</x:f>
      </x:c>
      <x:c r="AQ235" t="str">
        <x:f>IF($AQ235="","",--($AQ235=$AH235))</x:f>
      </x:c>
    </x:row>
    <x:row r="236">
      <x:c r="AH236" t="str">
        <x:f>IF($AG236="","",IF($AG236&gt;=10,1,0))</x:f>
      </x:c>
      <x:c r="AI236" t="str">
        <x:f>IF($A236="","",--($A236="MS"))</x:f>
      </x:c>
      <x:c r="AJ236" t="str">
        <x:f>IF($B236="","",--($B236="M"))</x:f>
      </x:c>
      <x:c r="AK236" t="str">
        <x:f>IF($D236="","",--($D236="U"))</x:f>
      </x:c>
      <x:c r="AL236" t="str">
        <x:f>IF($U236="","",--($U236="yes"))</x:f>
      </x:c>
      <x:c r="AM236" t="str">
        <x:f>IF($V236="","",--($V236="yes"))</x:f>
      </x:c>
      <x:c r="AN236" t="str">
        <x:f>IF($AH236="","",Coefficients!$B$2+Coefficients!$B$3*$AE236+Coefficients!$B$4*$AF236+Coefficients!$B$5*$N236+Coefficients!$B$6*$O236+Coefficients!$B$7*$AD236+Coefficients!$B$8*$C236+Coefficients!$B$9*$AI236+Coefficients!$B$10*$AJ236+Coefficients!$B$11*$AK236+Coefficients!$B$12*$AL236+Coefficients!$B$13*$AM236)</x:f>
      </x:c>
      <x:c r="AO236" s="52">
        <x:f>IF($AO236="","",1/(1+EXP(-$AO236)))</x:f>
      </x:c>
      <x:c r="AP236" s="52">
        <x:f>IF($AP236="","",--($AP236&gt;=Dashboard!$B$7))</x:f>
      </x:c>
      <x:c r="AQ236" t="str">
        <x:f>IF($AQ236="","",--($AQ236=$AH236))</x:f>
      </x:c>
    </x:row>
    <x:row r="237">
      <x:c r="AH237" t="str">
        <x:f>IF($AG237="","",IF($AG237&gt;=10,1,0))</x:f>
      </x:c>
      <x:c r="AI237" t="str">
        <x:f>IF($A237="","",--($A237="MS"))</x:f>
      </x:c>
      <x:c r="AJ237" t="str">
        <x:f>IF($B237="","",--($B237="M"))</x:f>
      </x:c>
      <x:c r="AK237" t="str">
        <x:f>IF($D237="","",--($D237="U"))</x:f>
      </x:c>
      <x:c r="AL237" t="str">
        <x:f>IF($U237="","",--($U237="yes"))</x:f>
      </x:c>
      <x:c r="AM237" t="str">
        <x:f>IF($V237="","",--($V237="yes"))</x:f>
      </x:c>
      <x:c r="AN237" t="str">
        <x:f>IF($AH237="","",Coefficients!$B$2+Coefficients!$B$3*$AE237+Coefficients!$B$4*$AF237+Coefficients!$B$5*$N237+Coefficients!$B$6*$O237+Coefficients!$B$7*$AD237+Coefficients!$B$8*$C237+Coefficients!$B$9*$AI237+Coefficients!$B$10*$AJ237+Coefficients!$B$11*$AK237+Coefficients!$B$12*$AL237+Coefficients!$B$13*$AM237)</x:f>
      </x:c>
      <x:c r="AO237" s="52">
        <x:f>IF($AO237="","",1/(1+EXP(-$AO237)))</x:f>
      </x:c>
      <x:c r="AP237" s="52">
        <x:f>IF($AP237="","",--($AP237&gt;=Dashboard!$B$7))</x:f>
      </x:c>
      <x:c r="AQ237" t="str">
        <x:f>IF($AQ237="","",--($AQ237=$AH237))</x:f>
      </x:c>
    </x:row>
    <x:row r="238">
      <x:c r="AH238" t="str">
        <x:f>IF($AG238="","",IF($AG238&gt;=10,1,0))</x:f>
      </x:c>
      <x:c r="AI238" t="str">
        <x:f>IF($A238="","",--($A238="MS"))</x:f>
      </x:c>
      <x:c r="AJ238" t="str">
        <x:f>IF($B238="","",--($B238="M"))</x:f>
      </x:c>
      <x:c r="AK238" t="str">
        <x:f>IF($D238="","",--($D238="U"))</x:f>
      </x:c>
      <x:c r="AL238" t="str">
        <x:f>IF($U238="","",--($U238="yes"))</x:f>
      </x:c>
      <x:c r="AM238" t="str">
        <x:f>IF($V238="","",--($V238="yes"))</x:f>
      </x:c>
      <x:c r="AN238" t="str">
        <x:f>IF($AH238="","",Coefficients!$B$2+Coefficients!$B$3*$AE238+Coefficients!$B$4*$AF238+Coefficients!$B$5*$N238+Coefficients!$B$6*$O238+Coefficients!$B$7*$AD238+Coefficients!$B$8*$C238+Coefficients!$B$9*$AI238+Coefficients!$B$10*$AJ238+Coefficients!$B$11*$AK238+Coefficients!$B$12*$AL238+Coefficients!$B$13*$AM238)</x:f>
      </x:c>
      <x:c r="AO238" s="52">
        <x:f>IF($AO238="","",1/(1+EXP(-$AO238)))</x:f>
      </x:c>
      <x:c r="AP238" s="52">
        <x:f>IF($AP238="","",--($AP238&gt;=Dashboard!$B$7))</x:f>
      </x:c>
      <x:c r="AQ238" t="str">
        <x:f>IF($AQ238="","",--($AQ238=$AH238))</x:f>
      </x:c>
    </x:row>
    <x:row r="239">
      <x:c r="AH239" t="str">
        <x:f>IF($AG239="","",IF($AG239&gt;=10,1,0))</x:f>
      </x:c>
      <x:c r="AI239" t="str">
        <x:f>IF($A239="","",--($A239="MS"))</x:f>
      </x:c>
      <x:c r="AJ239" t="str">
        <x:f>IF($B239="","",--($B239="M"))</x:f>
      </x:c>
      <x:c r="AK239" t="str">
        <x:f>IF($D239="","",--($D239="U"))</x:f>
      </x:c>
      <x:c r="AL239" t="str">
        <x:f>IF($U239="","",--($U239="yes"))</x:f>
      </x:c>
      <x:c r="AM239" t="str">
        <x:f>IF($V239="","",--($V239="yes"))</x:f>
      </x:c>
      <x:c r="AN239" t="str">
        <x:f>IF($AH239="","",Coefficients!$B$2+Coefficients!$B$3*$AE239+Coefficients!$B$4*$AF239+Coefficients!$B$5*$N239+Coefficients!$B$6*$O239+Coefficients!$B$7*$AD239+Coefficients!$B$8*$C239+Coefficients!$B$9*$AI239+Coefficients!$B$10*$AJ239+Coefficients!$B$11*$AK239+Coefficients!$B$12*$AL239+Coefficients!$B$13*$AM239)</x:f>
      </x:c>
      <x:c r="AO239" s="52">
        <x:f>IF($AO239="","",1/(1+EXP(-$AO239)))</x:f>
      </x:c>
      <x:c r="AP239" s="52">
        <x:f>IF($AP239="","",--($AP239&gt;=Dashboard!$B$7))</x:f>
      </x:c>
      <x:c r="AQ239" t="str">
        <x:f>IF($AQ239="","",--($AQ239=$AH239))</x:f>
      </x:c>
    </x:row>
    <x:row r="240">
      <x:c r="AH240" t="str">
        <x:f>IF($AG240="","",IF($AG240&gt;=10,1,0))</x:f>
      </x:c>
      <x:c r="AI240" t="str">
        <x:f>IF($A240="","",--($A240="MS"))</x:f>
      </x:c>
      <x:c r="AJ240" t="str">
        <x:f>IF($B240="","",--($B240="M"))</x:f>
      </x:c>
      <x:c r="AK240" t="str">
        <x:f>IF($D240="","",--($D240="U"))</x:f>
      </x:c>
      <x:c r="AL240" t="str">
        <x:f>IF($U240="","",--($U240="yes"))</x:f>
      </x:c>
      <x:c r="AM240" t="str">
        <x:f>IF($V240="","",--($V240="yes"))</x:f>
      </x:c>
      <x:c r="AN240" t="str">
        <x:f>IF($AH240="","",Coefficients!$B$2+Coefficients!$B$3*$AE240+Coefficients!$B$4*$AF240+Coefficients!$B$5*$N240+Coefficients!$B$6*$O240+Coefficients!$B$7*$AD240+Coefficients!$B$8*$C240+Coefficients!$B$9*$AI240+Coefficients!$B$10*$AJ240+Coefficients!$B$11*$AK240+Coefficients!$B$12*$AL240+Coefficients!$B$13*$AM240)</x:f>
      </x:c>
      <x:c r="AO240" s="52">
        <x:f>IF($AO240="","",1/(1+EXP(-$AO240)))</x:f>
      </x:c>
      <x:c r="AP240" s="52">
        <x:f>IF($AP240="","",--($AP240&gt;=Dashboard!$B$7))</x:f>
      </x:c>
      <x:c r="AQ240" t="str">
        <x:f>IF($AQ240="","",--($AQ240=$AH240))</x:f>
      </x:c>
    </x:row>
    <x:row r="241">
      <x:c r="AH241" t="str">
        <x:f>IF($AG241="","",IF($AG241&gt;=10,1,0))</x:f>
      </x:c>
      <x:c r="AI241" t="str">
        <x:f>IF($A241="","",--($A241="MS"))</x:f>
      </x:c>
      <x:c r="AJ241" t="str">
        <x:f>IF($B241="","",--($B241="M"))</x:f>
      </x:c>
      <x:c r="AK241" t="str">
        <x:f>IF($D241="","",--($D241="U"))</x:f>
      </x:c>
      <x:c r="AL241" t="str">
        <x:f>IF($U241="","",--($U241="yes"))</x:f>
      </x:c>
      <x:c r="AM241" t="str">
        <x:f>IF($V241="","",--($V241="yes"))</x:f>
      </x:c>
      <x:c r="AN241" t="str">
        <x:f>IF($AH241="","",Coefficients!$B$2+Coefficients!$B$3*$AE241+Coefficients!$B$4*$AF241+Coefficients!$B$5*$N241+Coefficients!$B$6*$O241+Coefficients!$B$7*$AD241+Coefficients!$B$8*$C241+Coefficients!$B$9*$AI241+Coefficients!$B$10*$AJ241+Coefficients!$B$11*$AK241+Coefficients!$B$12*$AL241+Coefficients!$B$13*$AM241)</x:f>
      </x:c>
      <x:c r="AO241" s="52">
        <x:f>IF($AO241="","",1/(1+EXP(-$AO241)))</x:f>
      </x:c>
      <x:c r="AP241" s="52">
        <x:f>IF($AP241="","",--($AP241&gt;=Dashboard!$B$7))</x:f>
      </x:c>
      <x:c r="AQ241" t="str">
        <x:f>IF($AQ241="","",--($AQ241=$AH241))</x:f>
      </x:c>
    </x:row>
    <x:row r="242">
      <x:c r="AH242" t="str">
        <x:f>IF($AG242="","",IF($AG242&gt;=10,1,0))</x:f>
      </x:c>
      <x:c r="AI242" t="str">
        <x:f>IF($A242="","",--($A242="MS"))</x:f>
      </x:c>
      <x:c r="AJ242" t="str">
        <x:f>IF($B242="","",--($B242="M"))</x:f>
      </x:c>
      <x:c r="AK242" t="str">
        <x:f>IF($D242="","",--($D242="U"))</x:f>
      </x:c>
      <x:c r="AL242" t="str">
        <x:f>IF($U242="","",--($U242="yes"))</x:f>
      </x:c>
      <x:c r="AM242" t="str">
        <x:f>IF($V242="","",--($V242="yes"))</x:f>
      </x:c>
      <x:c r="AN242" t="str">
        <x:f>IF($AH242="","",Coefficients!$B$2+Coefficients!$B$3*$AE242+Coefficients!$B$4*$AF242+Coefficients!$B$5*$N242+Coefficients!$B$6*$O242+Coefficients!$B$7*$AD242+Coefficients!$B$8*$C242+Coefficients!$B$9*$AI242+Coefficients!$B$10*$AJ242+Coefficients!$B$11*$AK242+Coefficients!$B$12*$AL242+Coefficients!$B$13*$AM242)</x:f>
      </x:c>
      <x:c r="AO242" s="52">
        <x:f>IF($AO242="","",1/(1+EXP(-$AO242)))</x:f>
      </x:c>
      <x:c r="AP242" s="52">
        <x:f>IF($AP242="","",--($AP242&gt;=Dashboard!$B$7))</x:f>
      </x:c>
      <x:c r="AQ242" t="str">
        <x:f>IF($AQ242="","",--($AQ242=$AH242))</x:f>
      </x:c>
    </x:row>
    <x:row r="243">
      <x:c r="AH243" t="str">
        <x:f>IF($AG243="","",IF($AG243&gt;=10,1,0))</x:f>
      </x:c>
      <x:c r="AI243" t="str">
        <x:f>IF($A243="","",--($A243="MS"))</x:f>
      </x:c>
      <x:c r="AJ243" t="str">
        <x:f>IF($B243="","",--($B243="M"))</x:f>
      </x:c>
      <x:c r="AK243" t="str">
        <x:f>IF($D243="","",--($D243="U"))</x:f>
      </x:c>
      <x:c r="AL243" t="str">
        <x:f>IF($U243="","",--($U243="yes"))</x:f>
      </x:c>
      <x:c r="AM243" t="str">
        <x:f>IF($V243="","",--($V243="yes"))</x:f>
      </x:c>
      <x:c r="AN243" t="str">
        <x:f>IF($AH243="","",Coefficients!$B$2+Coefficients!$B$3*$AE243+Coefficients!$B$4*$AF243+Coefficients!$B$5*$N243+Coefficients!$B$6*$O243+Coefficients!$B$7*$AD243+Coefficients!$B$8*$C243+Coefficients!$B$9*$AI243+Coefficients!$B$10*$AJ243+Coefficients!$B$11*$AK243+Coefficients!$B$12*$AL243+Coefficients!$B$13*$AM243)</x:f>
      </x:c>
      <x:c r="AO243" s="52">
        <x:f>IF($AO243="","",1/(1+EXP(-$AO243)))</x:f>
      </x:c>
      <x:c r="AP243" s="52">
        <x:f>IF($AP243="","",--($AP243&gt;=Dashboard!$B$7))</x:f>
      </x:c>
      <x:c r="AQ243" t="str">
        <x:f>IF($AQ243="","",--($AQ243=$AH243))</x:f>
      </x:c>
    </x:row>
    <x:row r="244">
      <x:c r="AH244" t="str">
        <x:f>IF($AG244="","",IF($AG244&gt;=10,1,0))</x:f>
      </x:c>
      <x:c r="AI244" t="str">
        <x:f>IF($A244="","",--($A244="MS"))</x:f>
      </x:c>
      <x:c r="AJ244" t="str">
        <x:f>IF($B244="","",--($B244="M"))</x:f>
      </x:c>
      <x:c r="AK244" t="str">
        <x:f>IF($D244="","",--($D244="U"))</x:f>
      </x:c>
      <x:c r="AL244" t="str">
        <x:f>IF($U244="","",--($U244="yes"))</x:f>
      </x:c>
      <x:c r="AM244" t="str">
        <x:f>IF($V244="","",--($V244="yes"))</x:f>
      </x:c>
      <x:c r="AN244" t="str">
        <x:f>IF($AH244="","",Coefficients!$B$2+Coefficients!$B$3*$AE244+Coefficients!$B$4*$AF244+Coefficients!$B$5*$N244+Coefficients!$B$6*$O244+Coefficients!$B$7*$AD244+Coefficients!$B$8*$C244+Coefficients!$B$9*$AI244+Coefficients!$B$10*$AJ244+Coefficients!$B$11*$AK244+Coefficients!$B$12*$AL244+Coefficients!$B$13*$AM244)</x:f>
      </x:c>
      <x:c r="AO244" s="52">
        <x:f>IF($AO244="","",1/(1+EXP(-$AO244)))</x:f>
      </x:c>
      <x:c r="AP244" s="52">
        <x:f>IF($AP244="","",--($AP244&gt;=Dashboard!$B$7))</x:f>
      </x:c>
      <x:c r="AQ244" t="str">
        <x:f>IF($AQ244="","",--($AQ244=$AH244))</x:f>
      </x:c>
    </x:row>
    <x:row r="245">
      <x:c r="AH245" t="str">
        <x:f>IF($AG245="","",IF($AG245&gt;=10,1,0))</x:f>
      </x:c>
      <x:c r="AI245" t="str">
        <x:f>IF($A245="","",--($A245="MS"))</x:f>
      </x:c>
      <x:c r="AJ245" t="str">
        <x:f>IF($B245="","",--($B245="M"))</x:f>
      </x:c>
      <x:c r="AK245" t="str">
        <x:f>IF($D245="","",--($D245="U"))</x:f>
      </x:c>
      <x:c r="AL245" t="str">
        <x:f>IF($U245="","",--($U245="yes"))</x:f>
      </x:c>
      <x:c r="AM245" t="str">
        <x:f>IF($V245="","",--($V245="yes"))</x:f>
      </x:c>
      <x:c r="AN245" t="str">
        <x:f>IF($AH245="","",Coefficients!$B$2+Coefficients!$B$3*$AE245+Coefficients!$B$4*$AF245+Coefficients!$B$5*$N245+Coefficients!$B$6*$O245+Coefficients!$B$7*$AD245+Coefficients!$B$8*$C245+Coefficients!$B$9*$AI245+Coefficients!$B$10*$AJ245+Coefficients!$B$11*$AK245+Coefficients!$B$12*$AL245+Coefficients!$B$13*$AM245)</x:f>
      </x:c>
      <x:c r="AO245" s="52">
        <x:f>IF($AO245="","",1/(1+EXP(-$AO245)))</x:f>
      </x:c>
      <x:c r="AP245" s="52">
        <x:f>IF($AP245="","",--($AP245&gt;=Dashboard!$B$7))</x:f>
      </x:c>
      <x:c r="AQ245" t="str">
        <x:f>IF($AQ245="","",--($AQ245=$AH245))</x:f>
      </x:c>
    </x:row>
    <x:row r="246">
      <x:c r="AH246" t="str">
        <x:f>IF($AG246="","",IF($AG246&gt;=10,1,0))</x:f>
      </x:c>
      <x:c r="AI246" t="str">
        <x:f>IF($A246="","",--($A246="MS"))</x:f>
      </x:c>
      <x:c r="AJ246" t="str">
        <x:f>IF($B246="","",--($B246="M"))</x:f>
      </x:c>
      <x:c r="AK246" t="str">
        <x:f>IF($D246="","",--($D246="U"))</x:f>
      </x:c>
      <x:c r="AL246" t="str">
        <x:f>IF($U246="","",--($U246="yes"))</x:f>
      </x:c>
      <x:c r="AM246" t="str">
        <x:f>IF($V246="","",--($V246="yes"))</x:f>
      </x:c>
      <x:c r="AN246" t="str">
        <x:f>IF($AH246="","",Coefficients!$B$2+Coefficients!$B$3*$AE246+Coefficients!$B$4*$AF246+Coefficients!$B$5*$N246+Coefficients!$B$6*$O246+Coefficients!$B$7*$AD246+Coefficients!$B$8*$C246+Coefficients!$B$9*$AI246+Coefficients!$B$10*$AJ246+Coefficients!$B$11*$AK246+Coefficients!$B$12*$AL246+Coefficients!$B$13*$AM246)</x:f>
      </x:c>
      <x:c r="AO246" s="52">
        <x:f>IF($AO246="","",1/(1+EXP(-$AO246)))</x:f>
      </x:c>
      <x:c r="AP246" s="52">
        <x:f>IF($AP246="","",--($AP246&gt;=Dashboard!$B$7))</x:f>
      </x:c>
      <x:c r="AQ246" t="str">
        <x:f>IF($AQ246="","",--($AQ246=$AH246))</x:f>
      </x:c>
    </x:row>
    <x:row r="247">
      <x:c r="AH247" t="str">
        <x:f>IF($AG247="","",IF($AG247&gt;=10,1,0))</x:f>
      </x:c>
      <x:c r="AI247" t="str">
        <x:f>IF($A247="","",--($A247="MS"))</x:f>
      </x:c>
      <x:c r="AJ247" t="str">
        <x:f>IF($B247="","",--($B247="M"))</x:f>
      </x:c>
      <x:c r="AK247" t="str">
        <x:f>IF($D247="","",--($D247="U"))</x:f>
      </x:c>
      <x:c r="AL247" t="str">
        <x:f>IF($U247="","",--($U247="yes"))</x:f>
      </x:c>
      <x:c r="AM247" t="str">
        <x:f>IF($V247="","",--($V247="yes"))</x:f>
      </x:c>
      <x:c r="AN247" t="str">
        <x:f>IF($AH247="","",Coefficients!$B$2+Coefficients!$B$3*$AE247+Coefficients!$B$4*$AF247+Coefficients!$B$5*$N247+Coefficients!$B$6*$O247+Coefficients!$B$7*$AD247+Coefficients!$B$8*$C247+Coefficients!$B$9*$AI247+Coefficients!$B$10*$AJ247+Coefficients!$B$11*$AK247+Coefficients!$B$12*$AL247+Coefficients!$B$13*$AM247)</x:f>
      </x:c>
      <x:c r="AO247" s="52">
        <x:f>IF($AO247="","",1/(1+EXP(-$AO247)))</x:f>
      </x:c>
      <x:c r="AP247" s="52">
        <x:f>IF($AP247="","",--($AP247&gt;=Dashboard!$B$7))</x:f>
      </x:c>
      <x:c r="AQ247" t="str">
        <x:f>IF($AQ247="","",--($AQ247=$AH247))</x:f>
      </x:c>
    </x:row>
    <x:row r="248">
      <x:c r="AH248" t="str">
        <x:f>IF($AG248="","",IF($AG248&gt;=10,1,0))</x:f>
      </x:c>
      <x:c r="AI248" t="str">
        <x:f>IF($A248="","",--($A248="MS"))</x:f>
      </x:c>
      <x:c r="AJ248" t="str">
        <x:f>IF($B248="","",--($B248="M"))</x:f>
      </x:c>
      <x:c r="AK248" t="str">
        <x:f>IF($D248="","",--($D248="U"))</x:f>
      </x:c>
      <x:c r="AL248" t="str">
        <x:f>IF($U248="","",--($U248="yes"))</x:f>
      </x:c>
      <x:c r="AM248" t="str">
        <x:f>IF($V248="","",--($V248="yes"))</x:f>
      </x:c>
      <x:c r="AN248" t="str">
        <x:f>IF($AH248="","",Coefficients!$B$2+Coefficients!$B$3*$AE248+Coefficients!$B$4*$AF248+Coefficients!$B$5*$N248+Coefficients!$B$6*$O248+Coefficients!$B$7*$AD248+Coefficients!$B$8*$C248+Coefficients!$B$9*$AI248+Coefficients!$B$10*$AJ248+Coefficients!$B$11*$AK248+Coefficients!$B$12*$AL248+Coefficients!$B$13*$AM248)</x:f>
      </x:c>
      <x:c r="AO248" s="52">
        <x:f>IF($AO248="","",1/(1+EXP(-$AO248)))</x:f>
      </x:c>
      <x:c r="AP248" s="52">
        <x:f>IF($AP248="","",--($AP248&gt;=Dashboard!$B$7))</x:f>
      </x:c>
      <x:c r="AQ248" t="str">
        <x:f>IF($AQ248="","",--($AQ248=$AH248))</x:f>
      </x:c>
    </x:row>
    <x:row r="249">
      <x:c r="AH249" t="str">
        <x:f>IF($AG249="","",IF($AG249&gt;=10,1,0))</x:f>
      </x:c>
      <x:c r="AI249" t="str">
        <x:f>IF($A249="","",--($A249="MS"))</x:f>
      </x:c>
      <x:c r="AJ249" t="str">
        <x:f>IF($B249="","",--($B249="M"))</x:f>
      </x:c>
      <x:c r="AK249" t="str">
        <x:f>IF($D249="","",--($D249="U"))</x:f>
      </x:c>
      <x:c r="AL249" t="str">
        <x:f>IF($U249="","",--($U249="yes"))</x:f>
      </x:c>
      <x:c r="AM249" t="str">
        <x:f>IF($V249="","",--($V249="yes"))</x:f>
      </x:c>
      <x:c r="AN249" t="str">
        <x:f>IF($AH249="","",Coefficients!$B$2+Coefficients!$B$3*$AE249+Coefficients!$B$4*$AF249+Coefficients!$B$5*$N249+Coefficients!$B$6*$O249+Coefficients!$B$7*$AD249+Coefficients!$B$8*$C249+Coefficients!$B$9*$AI249+Coefficients!$B$10*$AJ249+Coefficients!$B$11*$AK249+Coefficients!$B$12*$AL249+Coefficients!$B$13*$AM249)</x:f>
      </x:c>
      <x:c r="AO249" s="52">
        <x:f>IF($AO249="","",1/(1+EXP(-$AO249)))</x:f>
      </x:c>
      <x:c r="AP249" s="52">
        <x:f>IF($AP249="","",--($AP249&gt;=Dashboard!$B$7))</x:f>
      </x:c>
      <x:c r="AQ249" t="str">
        <x:f>IF($AQ249="","",--($AQ249=$AH249))</x:f>
      </x:c>
    </x:row>
    <x:row r="250">
      <x:c r="AH250" t="str">
        <x:f>IF($AG250="","",IF($AG250&gt;=10,1,0))</x:f>
      </x:c>
      <x:c r="AI250" t="str">
        <x:f>IF($A250="","",--($A250="MS"))</x:f>
      </x:c>
      <x:c r="AJ250" t="str">
        <x:f>IF($B250="","",--($B250="M"))</x:f>
      </x:c>
      <x:c r="AK250" t="str">
        <x:f>IF($D250="","",--($D250="U"))</x:f>
      </x:c>
      <x:c r="AL250" t="str">
        <x:f>IF($U250="","",--($U250="yes"))</x:f>
      </x:c>
      <x:c r="AM250" t="str">
        <x:f>IF($V250="","",--($V250="yes"))</x:f>
      </x:c>
      <x:c r="AN250" t="str">
        <x:f>IF($AH250="","",Coefficients!$B$2+Coefficients!$B$3*$AE250+Coefficients!$B$4*$AF250+Coefficients!$B$5*$N250+Coefficients!$B$6*$O250+Coefficients!$B$7*$AD250+Coefficients!$B$8*$C250+Coefficients!$B$9*$AI250+Coefficients!$B$10*$AJ250+Coefficients!$B$11*$AK250+Coefficients!$B$12*$AL250+Coefficients!$B$13*$AM250)</x:f>
      </x:c>
      <x:c r="AO250" s="52">
        <x:f>IF($AO250="","",1/(1+EXP(-$AO250)))</x:f>
      </x:c>
      <x:c r="AP250" s="52">
        <x:f>IF($AP250="","",--($AP250&gt;=Dashboard!$B$7))</x:f>
      </x:c>
      <x:c r="AQ250" t="str">
        <x:f>IF($AQ250="","",--($AQ250=$AH250))</x:f>
      </x:c>
    </x:row>
    <x:row r="251">
      <x:c r="AH251" t="str">
        <x:f>IF($AG251="","",IF($AG251&gt;=10,1,0))</x:f>
      </x:c>
      <x:c r="AI251" t="str">
        <x:f>IF($A251="","",--($A251="MS"))</x:f>
      </x:c>
      <x:c r="AJ251" t="str">
        <x:f>IF($B251="","",--($B251="M"))</x:f>
      </x:c>
      <x:c r="AK251" t="str">
        <x:f>IF($D251="","",--($D251="U"))</x:f>
      </x:c>
      <x:c r="AL251" t="str">
        <x:f>IF($U251="","",--($U251="yes"))</x:f>
      </x:c>
      <x:c r="AM251" t="str">
        <x:f>IF($V251="","",--($V251="yes"))</x:f>
      </x:c>
      <x:c r="AN251" t="str">
        <x:f>IF($AH251="","",Coefficients!$B$2+Coefficients!$B$3*$AE251+Coefficients!$B$4*$AF251+Coefficients!$B$5*$N251+Coefficients!$B$6*$O251+Coefficients!$B$7*$AD251+Coefficients!$B$8*$C251+Coefficients!$B$9*$AI251+Coefficients!$B$10*$AJ251+Coefficients!$B$11*$AK251+Coefficients!$B$12*$AL251+Coefficients!$B$13*$AM251)</x:f>
      </x:c>
      <x:c r="AO251" s="52">
        <x:f>IF($AO251="","",1/(1+EXP(-$AO251)))</x:f>
      </x:c>
      <x:c r="AP251" s="52">
        <x:f>IF($AP251="","",--($AP251&gt;=Dashboard!$B$7))</x:f>
      </x:c>
      <x:c r="AQ251" t="str">
        <x:f>IF($AQ251="","",--($AQ251=$AH251))</x:f>
      </x:c>
    </x:row>
    <x:row r="252">
      <x:c r="AH252" t="str">
        <x:f>IF($AG252="","",IF($AG252&gt;=10,1,0))</x:f>
      </x:c>
      <x:c r="AI252" t="str">
        <x:f>IF($A252="","",--($A252="MS"))</x:f>
      </x:c>
      <x:c r="AJ252" t="str">
        <x:f>IF($B252="","",--($B252="M"))</x:f>
      </x:c>
      <x:c r="AK252" t="str">
        <x:f>IF($D252="","",--($D252="U"))</x:f>
      </x:c>
      <x:c r="AL252" t="str">
        <x:f>IF($U252="","",--($U252="yes"))</x:f>
      </x:c>
      <x:c r="AM252" t="str">
        <x:f>IF($V252="","",--($V252="yes"))</x:f>
      </x:c>
      <x:c r="AN252" t="str">
        <x:f>IF($AH252="","",Coefficients!$B$2+Coefficients!$B$3*$AE252+Coefficients!$B$4*$AF252+Coefficients!$B$5*$N252+Coefficients!$B$6*$O252+Coefficients!$B$7*$AD252+Coefficients!$B$8*$C252+Coefficients!$B$9*$AI252+Coefficients!$B$10*$AJ252+Coefficients!$B$11*$AK252+Coefficients!$B$12*$AL252+Coefficients!$B$13*$AM252)</x:f>
      </x:c>
      <x:c r="AO252" s="52">
        <x:f>IF($AO252="","",1/(1+EXP(-$AO252)))</x:f>
      </x:c>
      <x:c r="AP252" s="52">
        <x:f>IF($AP252="","",--($AP252&gt;=Dashboard!$B$7))</x:f>
      </x:c>
      <x:c r="AQ252" t="str">
        <x:f>IF($AQ252="","",--($AQ252=$AH252))</x:f>
      </x:c>
    </x:row>
    <x:row r="253">
      <x:c r="AH253" t="str">
        <x:f>IF($AG253="","",IF($AG253&gt;=10,1,0))</x:f>
      </x:c>
      <x:c r="AI253" t="str">
        <x:f>IF($A253="","",--($A253="MS"))</x:f>
      </x:c>
      <x:c r="AJ253" t="str">
        <x:f>IF($B253="","",--($B253="M"))</x:f>
      </x:c>
      <x:c r="AK253" t="str">
        <x:f>IF($D253="","",--($D253="U"))</x:f>
      </x:c>
      <x:c r="AL253" t="str">
        <x:f>IF($U253="","",--($U253="yes"))</x:f>
      </x:c>
      <x:c r="AM253" t="str">
        <x:f>IF($V253="","",--($V253="yes"))</x:f>
      </x:c>
      <x:c r="AN253" t="str">
        <x:f>IF($AH253="","",Coefficients!$B$2+Coefficients!$B$3*$AE253+Coefficients!$B$4*$AF253+Coefficients!$B$5*$N253+Coefficients!$B$6*$O253+Coefficients!$B$7*$AD253+Coefficients!$B$8*$C253+Coefficients!$B$9*$AI253+Coefficients!$B$10*$AJ253+Coefficients!$B$11*$AK253+Coefficients!$B$12*$AL253+Coefficients!$B$13*$AM253)</x:f>
      </x:c>
      <x:c r="AO253" s="52">
        <x:f>IF($AO253="","",1/(1+EXP(-$AO253)))</x:f>
      </x:c>
      <x:c r="AP253" s="52">
        <x:f>IF($AP253="","",--($AP253&gt;=Dashboard!$B$7))</x:f>
      </x:c>
      <x:c r="AQ253" t="str">
        <x:f>IF($AQ253="","",--($AQ253=$AH253))</x:f>
      </x:c>
    </x:row>
    <x:row r="254">
      <x:c r="AH254" t="str">
        <x:f>IF($AG254="","",IF($AG254&gt;=10,1,0))</x:f>
      </x:c>
      <x:c r="AI254" t="str">
        <x:f>IF($A254="","",--($A254="MS"))</x:f>
      </x:c>
      <x:c r="AJ254" t="str">
        <x:f>IF($B254="","",--($B254="M"))</x:f>
      </x:c>
      <x:c r="AK254" t="str">
        <x:f>IF($D254="","",--($D254="U"))</x:f>
      </x:c>
      <x:c r="AL254" t="str">
        <x:f>IF($U254="","",--($U254="yes"))</x:f>
      </x:c>
      <x:c r="AM254" t="str">
        <x:f>IF($V254="","",--($V254="yes"))</x:f>
      </x:c>
      <x:c r="AN254" t="str">
        <x:f>IF($AH254="","",Coefficients!$B$2+Coefficients!$B$3*$AE254+Coefficients!$B$4*$AF254+Coefficients!$B$5*$N254+Coefficients!$B$6*$O254+Coefficients!$B$7*$AD254+Coefficients!$B$8*$C254+Coefficients!$B$9*$AI254+Coefficients!$B$10*$AJ254+Coefficients!$B$11*$AK254+Coefficients!$B$12*$AL254+Coefficients!$B$13*$AM254)</x:f>
      </x:c>
      <x:c r="AO254" s="52">
        <x:f>IF($AO254="","",1/(1+EXP(-$AO254)))</x:f>
      </x:c>
      <x:c r="AP254" s="52">
        <x:f>IF($AP254="","",--($AP254&gt;=Dashboard!$B$7))</x:f>
      </x:c>
      <x:c r="AQ254" t="str">
        <x:f>IF($AQ254="","",--($AQ254=$AH254))</x:f>
      </x:c>
    </x:row>
    <x:row r="255">
      <x:c r="AH255" t="str">
        <x:f>IF($AG255="","",IF($AG255&gt;=10,1,0))</x:f>
      </x:c>
      <x:c r="AI255" t="str">
        <x:f>IF($A255="","",--($A255="MS"))</x:f>
      </x:c>
      <x:c r="AJ255" t="str">
        <x:f>IF($B255="","",--($B255="M"))</x:f>
      </x:c>
      <x:c r="AK255" t="str">
        <x:f>IF($D255="","",--($D255="U"))</x:f>
      </x:c>
      <x:c r="AL255" t="str">
        <x:f>IF($U255="","",--($U255="yes"))</x:f>
      </x:c>
      <x:c r="AM255" t="str">
        <x:f>IF($V255="","",--($V255="yes"))</x:f>
      </x:c>
      <x:c r="AN255" t="str">
        <x:f>IF($AH255="","",Coefficients!$B$2+Coefficients!$B$3*$AE255+Coefficients!$B$4*$AF255+Coefficients!$B$5*$N255+Coefficients!$B$6*$O255+Coefficients!$B$7*$AD255+Coefficients!$B$8*$C255+Coefficients!$B$9*$AI255+Coefficients!$B$10*$AJ255+Coefficients!$B$11*$AK255+Coefficients!$B$12*$AL255+Coefficients!$B$13*$AM255)</x:f>
      </x:c>
      <x:c r="AO255" s="52">
        <x:f>IF($AO255="","",1/(1+EXP(-$AO255)))</x:f>
      </x:c>
      <x:c r="AP255" s="52">
        <x:f>IF($AP255="","",--($AP255&gt;=Dashboard!$B$7))</x:f>
      </x:c>
      <x:c r="AQ255" t="str">
        <x:f>IF($AQ255="","",--($AQ255=$AH255))</x:f>
      </x:c>
    </x:row>
    <x:row r="256">
      <x:c r="AH256" t="str">
        <x:f>IF($AG256="","",IF($AG256&gt;=10,1,0))</x:f>
      </x:c>
      <x:c r="AI256" t="str">
        <x:f>IF($A256="","",--($A256="MS"))</x:f>
      </x:c>
      <x:c r="AJ256" t="str">
        <x:f>IF($B256="","",--($B256="M"))</x:f>
      </x:c>
      <x:c r="AK256" t="str">
        <x:f>IF($D256="","",--($D256="U"))</x:f>
      </x:c>
      <x:c r="AL256" t="str">
        <x:f>IF($U256="","",--($U256="yes"))</x:f>
      </x:c>
      <x:c r="AM256" t="str">
        <x:f>IF($V256="","",--($V256="yes"))</x:f>
      </x:c>
      <x:c r="AN256" t="str">
        <x:f>IF($AH256="","",Coefficients!$B$2+Coefficients!$B$3*$AE256+Coefficients!$B$4*$AF256+Coefficients!$B$5*$N256+Coefficients!$B$6*$O256+Coefficients!$B$7*$AD256+Coefficients!$B$8*$C256+Coefficients!$B$9*$AI256+Coefficients!$B$10*$AJ256+Coefficients!$B$11*$AK256+Coefficients!$B$12*$AL256+Coefficients!$B$13*$AM256)</x:f>
      </x:c>
      <x:c r="AO256" s="52">
        <x:f>IF($AO256="","",1/(1+EXP(-$AO256)))</x:f>
      </x:c>
      <x:c r="AP256" s="52">
        <x:f>IF($AP256="","",--($AP256&gt;=Dashboard!$B$7))</x:f>
      </x:c>
      <x:c r="AQ256" t="str">
        <x:f>IF($AQ256="","",--($AQ256=$AH256))</x:f>
      </x:c>
    </x:row>
    <x:row r="257">
      <x:c r="AH257" t="str">
        <x:f>IF($AG257="","",IF($AG257&gt;=10,1,0))</x:f>
      </x:c>
      <x:c r="AI257" t="str">
        <x:f>IF($A257="","",--($A257="MS"))</x:f>
      </x:c>
      <x:c r="AJ257" t="str">
        <x:f>IF($B257="","",--($B257="M"))</x:f>
      </x:c>
      <x:c r="AK257" t="str">
        <x:f>IF($D257="","",--($D257="U"))</x:f>
      </x:c>
      <x:c r="AL257" t="str">
        <x:f>IF($U257="","",--($U257="yes"))</x:f>
      </x:c>
      <x:c r="AM257" t="str">
        <x:f>IF($V257="","",--($V257="yes"))</x:f>
      </x:c>
      <x:c r="AN257" t="str">
        <x:f>IF($AH257="","",Coefficients!$B$2+Coefficients!$B$3*$AE257+Coefficients!$B$4*$AF257+Coefficients!$B$5*$N257+Coefficients!$B$6*$O257+Coefficients!$B$7*$AD257+Coefficients!$B$8*$C257+Coefficients!$B$9*$AI257+Coefficients!$B$10*$AJ257+Coefficients!$B$11*$AK257+Coefficients!$B$12*$AL257+Coefficients!$B$13*$AM257)</x:f>
      </x:c>
      <x:c r="AO257" s="52">
        <x:f>IF($AO257="","",1/(1+EXP(-$AO257)))</x:f>
      </x:c>
      <x:c r="AP257" s="52">
        <x:f>IF($AP257="","",--($AP257&gt;=Dashboard!$B$7))</x:f>
      </x:c>
      <x:c r="AQ257" t="str">
        <x:f>IF($AQ257="","",--($AQ257=$AH257))</x:f>
      </x:c>
    </x:row>
    <x:row r="258">
      <x:c r="AH258" t="str">
        <x:f>IF($AG258="","",IF($AG258&gt;=10,1,0))</x:f>
      </x:c>
      <x:c r="AI258" t="str">
        <x:f>IF($A258="","",--($A258="MS"))</x:f>
      </x:c>
      <x:c r="AJ258" t="str">
        <x:f>IF($B258="","",--($B258="M"))</x:f>
      </x:c>
      <x:c r="AK258" t="str">
        <x:f>IF($D258="","",--($D258="U"))</x:f>
      </x:c>
      <x:c r="AL258" t="str">
        <x:f>IF($U258="","",--($U258="yes"))</x:f>
      </x:c>
      <x:c r="AM258" t="str">
        <x:f>IF($V258="","",--($V258="yes"))</x:f>
      </x:c>
      <x:c r="AN258" t="str">
        <x:f>IF($AH258="","",Coefficients!$B$2+Coefficients!$B$3*$AE258+Coefficients!$B$4*$AF258+Coefficients!$B$5*$N258+Coefficients!$B$6*$O258+Coefficients!$B$7*$AD258+Coefficients!$B$8*$C258+Coefficients!$B$9*$AI258+Coefficients!$B$10*$AJ258+Coefficients!$B$11*$AK258+Coefficients!$B$12*$AL258+Coefficients!$B$13*$AM258)</x:f>
      </x:c>
      <x:c r="AO258" s="52">
        <x:f>IF($AO258="","",1/(1+EXP(-$AO258)))</x:f>
      </x:c>
      <x:c r="AP258" s="52">
        <x:f>IF($AP258="","",--($AP258&gt;=Dashboard!$B$7))</x:f>
      </x:c>
      <x:c r="AQ258" t="str">
        <x:f>IF($AQ258="","",--($AQ258=$AH258))</x:f>
      </x:c>
    </x:row>
    <x:row r="259">
      <x:c r="AH259" t="str">
        <x:f>IF($AG259="","",IF($AG259&gt;=10,1,0))</x:f>
      </x:c>
      <x:c r="AI259" t="str">
        <x:f>IF($A259="","",--($A259="MS"))</x:f>
      </x:c>
      <x:c r="AJ259" t="str">
        <x:f>IF($B259="","",--($B259="M"))</x:f>
      </x:c>
      <x:c r="AK259" t="str">
        <x:f>IF($D259="","",--($D259="U"))</x:f>
      </x:c>
      <x:c r="AL259" t="str">
        <x:f>IF($U259="","",--($U259="yes"))</x:f>
      </x:c>
      <x:c r="AM259" t="str">
        <x:f>IF($V259="","",--($V259="yes"))</x:f>
      </x:c>
      <x:c r="AN259" t="str">
        <x:f>IF($AH259="","",Coefficients!$B$2+Coefficients!$B$3*$AE259+Coefficients!$B$4*$AF259+Coefficients!$B$5*$N259+Coefficients!$B$6*$O259+Coefficients!$B$7*$AD259+Coefficients!$B$8*$C259+Coefficients!$B$9*$AI259+Coefficients!$B$10*$AJ259+Coefficients!$B$11*$AK259+Coefficients!$B$12*$AL259+Coefficients!$B$13*$AM259)</x:f>
      </x:c>
      <x:c r="AO259" s="52">
        <x:f>IF($AO259="","",1/(1+EXP(-$AO259)))</x:f>
      </x:c>
      <x:c r="AP259" s="52">
        <x:f>IF($AP259="","",--($AP259&gt;=Dashboard!$B$7))</x:f>
      </x:c>
      <x:c r="AQ259" t="str">
        <x:f>IF($AQ259="","",--($AQ259=$AH259))</x:f>
      </x:c>
    </x:row>
    <x:row r="260">
      <x:c r="AH260" t="str">
        <x:f>IF($AG260="","",IF($AG260&gt;=10,1,0))</x:f>
      </x:c>
      <x:c r="AI260" t="str">
        <x:f>IF($A260="","",--($A260="MS"))</x:f>
      </x:c>
      <x:c r="AJ260" t="str">
        <x:f>IF($B260="","",--($B260="M"))</x:f>
      </x:c>
      <x:c r="AK260" t="str">
        <x:f>IF($D260="","",--($D260="U"))</x:f>
      </x:c>
      <x:c r="AL260" t="str">
        <x:f>IF($U260="","",--($U260="yes"))</x:f>
      </x:c>
      <x:c r="AM260" t="str">
        <x:f>IF($V260="","",--($V260="yes"))</x:f>
      </x:c>
      <x:c r="AN260" t="str">
        <x:f>IF($AH260="","",Coefficients!$B$2+Coefficients!$B$3*$AE260+Coefficients!$B$4*$AF260+Coefficients!$B$5*$N260+Coefficients!$B$6*$O260+Coefficients!$B$7*$AD260+Coefficients!$B$8*$C260+Coefficients!$B$9*$AI260+Coefficients!$B$10*$AJ260+Coefficients!$B$11*$AK260+Coefficients!$B$12*$AL260+Coefficients!$B$13*$AM260)</x:f>
      </x:c>
      <x:c r="AO260" s="52">
        <x:f>IF($AO260="","",1/(1+EXP(-$AO260)))</x:f>
      </x:c>
      <x:c r="AP260" s="52">
        <x:f>IF($AP260="","",--($AP260&gt;=Dashboard!$B$7))</x:f>
      </x:c>
      <x:c r="AQ260" t="str">
        <x:f>IF($AQ260="","",--($AQ260=$AH260))</x:f>
      </x:c>
    </x:row>
    <x:row r="261">
      <x:c r="AH261" t="str">
        <x:f>IF($AG261="","",IF($AG261&gt;=10,1,0))</x:f>
      </x:c>
      <x:c r="AI261" t="str">
        <x:f>IF($A261="","",--($A261="MS"))</x:f>
      </x:c>
      <x:c r="AJ261" t="str">
        <x:f>IF($B261="","",--($B261="M"))</x:f>
      </x:c>
      <x:c r="AK261" t="str">
        <x:f>IF($D261="","",--($D261="U"))</x:f>
      </x:c>
      <x:c r="AL261" t="str">
        <x:f>IF($U261="","",--($U261="yes"))</x:f>
      </x:c>
      <x:c r="AM261" t="str">
        <x:f>IF($V261="","",--($V261="yes"))</x:f>
      </x:c>
      <x:c r="AN261" t="str">
        <x:f>IF($AH261="","",Coefficients!$B$2+Coefficients!$B$3*$AE261+Coefficients!$B$4*$AF261+Coefficients!$B$5*$N261+Coefficients!$B$6*$O261+Coefficients!$B$7*$AD261+Coefficients!$B$8*$C261+Coefficients!$B$9*$AI261+Coefficients!$B$10*$AJ261+Coefficients!$B$11*$AK261+Coefficients!$B$12*$AL261+Coefficients!$B$13*$AM261)</x:f>
      </x:c>
      <x:c r="AO261" s="52">
        <x:f>IF($AO261="","",1/(1+EXP(-$AO261)))</x:f>
      </x:c>
      <x:c r="AP261" s="52">
        <x:f>IF($AP261="","",--($AP261&gt;=Dashboard!$B$7))</x:f>
      </x:c>
      <x:c r="AQ261" t="str">
        <x:f>IF($AQ261="","",--($AQ261=$AH261))</x:f>
      </x:c>
    </x:row>
    <x:row r="262">
      <x:c r="AH262" t="str">
        <x:f>IF($AG262="","",IF($AG262&gt;=10,1,0))</x:f>
      </x:c>
      <x:c r="AI262" t="str">
        <x:f>IF($A262="","",--($A262="MS"))</x:f>
      </x:c>
      <x:c r="AJ262" t="str">
        <x:f>IF($B262="","",--($B262="M"))</x:f>
      </x:c>
      <x:c r="AK262" t="str">
        <x:f>IF($D262="","",--($D262="U"))</x:f>
      </x:c>
      <x:c r="AL262" t="str">
        <x:f>IF($U262="","",--($U262="yes"))</x:f>
      </x:c>
      <x:c r="AM262" t="str">
        <x:f>IF($V262="","",--($V262="yes"))</x:f>
      </x:c>
      <x:c r="AN262" t="str">
        <x:f>IF($AH262="","",Coefficients!$B$2+Coefficients!$B$3*$AE262+Coefficients!$B$4*$AF262+Coefficients!$B$5*$N262+Coefficients!$B$6*$O262+Coefficients!$B$7*$AD262+Coefficients!$B$8*$C262+Coefficients!$B$9*$AI262+Coefficients!$B$10*$AJ262+Coefficients!$B$11*$AK262+Coefficients!$B$12*$AL262+Coefficients!$B$13*$AM262)</x:f>
      </x:c>
      <x:c r="AO262" s="52">
        <x:f>IF($AO262="","",1/(1+EXP(-$AO262)))</x:f>
      </x:c>
      <x:c r="AP262" s="52">
        <x:f>IF($AP262="","",--($AP262&gt;=Dashboard!$B$7))</x:f>
      </x:c>
      <x:c r="AQ262" t="str">
        <x:f>IF($AQ262="","",--($AQ262=$AH262))</x:f>
      </x:c>
    </x:row>
    <x:row r="263">
      <x:c r="AH263" t="str">
        <x:f>IF($AG263="","",IF($AG263&gt;=10,1,0))</x:f>
      </x:c>
      <x:c r="AI263" t="str">
        <x:f>IF($A263="","",--($A263="MS"))</x:f>
      </x:c>
      <x:c r="AJ263" t="str">
        <x:f>IF($B263="","",--($B263="M"))</x:f>
      </x:c>
      <x:c r="AK263" t="str">
        <x:f>IF($D263="","",--($D263="U"))</x:f>
      </x:c>
      <x:c r="AL263" t="str">
        <x:f>IF($U263="","",--($U263="yes"))</x:f>
      </x:c>
      <x:c r="AM263" t="str">
        <x:f>IF($V263="","",--($V263="yes"))</x:f>
      </x:c>
      <x:c r="AN263" t="str">
        <x:f>IF($AH263="","",Coefficients!$B$2+Coefficients!$B$3*$AE263+Coefficients!$B$4*$AF263+Coefficients!$B$5*$N263+Coefficients!$B$6*$O263+Coefficients!$B$7*$AD263+Coefficients!$B$8*$C263+Coefficients!$B$9*$AI263+Coefficients!$B$10*$AJ263+Coefficients!$B$11*$AK263+Coefficients!$B$12*$AL263+Coefficients!$B$13*$AM263)</x:f>
      </x:c>
      <x:c r="AO263" s="52">
        <x:f>IF($AO263="","",1/(1+EXP(-$AO263)))</x:f>
      </x:c>
      <x:c r="AP263" s="52">
        <x:f>IF($AP263="","",--($AP263&gt;=Dashboard!$B$7))</x:f>
      </x:c>
      <x:c r="AQ263" t="str">
        <x:f>IF($AQ263="","",--($AQ263=$AH263))</x:f>
      </x:c>
    </x:row>
    <x:row r="264">
      <x:c r="AH264" t="str">
        <x:f>IF($AG264="","",IF($AG264&gt;=10,1,0))</x:f>
      </x:c>
      <x:c r="AI264" t="str">
        <x:f>IF($A264="","",--($A264="MS"))</x:f>
      </x:c>
      <x:c r="AJ264" t="str">
        <x:f>IF($B264="","",--($B264="M"))</x:f>
      </x:c>
      <x:c r="AK264" t="str">
        <x:f>IF($D264="","",--($D264="U"))</x:f>
      </x:c>
      <x:c r="AL264" t="str">
        <x:f>IF($U264="","",--($U264="yes"))</x:f>
      </x:c>
      <x:c r="AM264" t="str">
        <x:f>IF($V264="","",--($V264="yes"))</x:f>
      </x:c>
      <x:c r="AN264" t="str">
        <x:f>IF($AH264="","",Coefficients!$B$2+Coefficients!$B$3*$AE264+Coefficients!$B$4*$AF264+Coefficients!$B$5*$N264+Coefficients!$B$6*$O264+Coefficients!$B$7*$AD264+Coefficients!$B$8*$C264+Coefficients!$B$9*$AI264+Coefficients!$B$10*$AJ264+Coefficients!$B$11*$AK264+Coefficients!$B$12*$AL264+Coefficients!$B$13*$AM264)</x:f>
      </x:c>
      <x:c r="AO264" s="52">
        <x:f>IF($AO264="","",1/(1+EXP(-$AO264)))</x:f>
      </x:c>
      <x:c r="AP264" s="52">
        <x:f>IF($AP264="","",--($AP264&gt;=Dashboard!$B$7))</x:f>
      </x:c>
      <x:c r="AQ264" t="str">
        <x:f>IF($AQ264="","",--($AQ264=$AH264))</x:f>
      </x:c>
    </x:row>
    <x:row r="265">
      <x:c r="AH265" t="str">
        <x:f>IF($AG265="","",IF($AG265&gt;=10,1,0))</x:f>
      </x:c>
      <x:c r="AI265" t="str">
        <x:f>IF($A265="","",--($A265="MS"))</x:f>
      </x:c>
      <x:c r="AJ265" t="str">
        <x:f>IF($B265="","",--($B265="M"))</x:f>
      </x:c>
      <x:c r="AK265" t="str">
        <x:f>IF($D265="","",--($D265="U"))</x:f>
      </x:c>
      <x:c r="AL265" t="str">
        <x:f>IF($U265="","",--($U265="yes"))</x:f>
      </x:c>
      <x:c r="AM265" t="str">
        <x:f>IF($V265="","",--($V265="yes"))</x:f>
      </x:c>
      <x:c r="AN265" t="str">
        <x:f>IF($AH265="","",Coefficients!$B$2+Coefficients!$B$3*$AE265+Coefficients!$B$4*$AF265+Coefficients!$B$5*$N265+Coefficients!$B$6*$O265+Coefficients!$B$7*$AD265+Coefficients!$B$8*$C265+Coefficients!$B$9*$AI265+Coefficients!$B$10*$AJ265+Coefficients!$B$11*$AK265+Coefficients!$B$12*$AL265+Coefficients!$B$13*$AM265)</x:f>
      </x:c>
      <x:c r="AO265" s="52">
        <x:f>IF($AO265="","",1/(1+EXP(-$AO265)))</x:f>
      </x:c>
      <x:c r="AP265" s="52">
        <x:f>IF($AP265="","",--($AP265&gt;=Dashboard!$B$7))</x:f>
      </x:c>
      <x:c r="AQ265" t="str">
        <x:f>IF($AQ265="","",--($AQ265=$AH265))</x:f>
      </x:c>
    </x:row>
    <x:row r="266">
      <x:c r="AH266" t="str">
        <x:f>IF($AG266="","",IF($AG266&gt;=10,1,0))</x:f>
      </x:c>
      <x:c r="AI266" t="str">
        <x:f>IF($A266="","",--($A266="MS"))</x:f>
      </x:c>
      <x:c r="AJ266" t="str">
        <x:f>IF($B266="","",--($B266="M"))</x:f>
      </x:c>
      <x:c r="AK266" t="str">
        <x:f>IF($D266="","",--($D266="U"))</x:f>
      </x:c>
      <x:c r="AL266" t="str">
        <x:f>IF($U266="","",--($U266="yes"))</x:f>
      </x:c>
      <x:c r="AM266" t="str">
        <x:f>IF($V266="","",--($V266="yes"))</x:f>
      </x:c>
      <x:c r="AN266" t="str">
        <x:f>IF($AH266="","",Coefficients!$B$2+Coefficients!$B$3*$AE266+Coefficients!$B$4*$AF266+Coefficients!$B$5*$N266+Coefficients!$B$6*$O266+Coefficients!$B$7*$AD266+Coefficients!$B$8*$C266+Coefficients!$B$9*$AI266+Coefficients!$B$10*$AJ266+Coefficients!$B$11*$AK266+Coefficients!$B$12*$AL266+Coefficients!$B$13*$AM266)</x:f>
      </x:c>
      <x:c r="AO266" s="52">
        <x:f>IF($AO266="","",1/(1+EXP(-$AO266)))</x:f>
      </x:c>
      <x:c r="AP266" s="52">
        <x:f>IF($AP266="","",--($AP266&gt;=Dashboard!$B$7))</x:f>
      </x:c>
      <x:c r="AQ266" t="str">
        <x:f>IF($AQ266="","",--($AQ266=$AH266))</x:f>
      </x:c>
    </x:row>
    <x:row r="267">
      <x:c r="AH267" t="str">
        <x:f>IF($AG267="","",IF($AG267&gt;=10,1,0))</x:f>
      </x:c>
      <x:c r="AI267" t="str">
        <x:f>IF($A267="","",--($A267="MS"))</x:f>
      </x:c>
      <x:c r="AJ267" t="str">
        <x:f>IF($B267="","",--($B267="M"))</x:f>
      </x:c>
      <x:c r="AK267" t="str">
        <x:f>IF($D267="","",--($D267="U"))</x:f>
      </x:c>
      <x:c r="AL267" t="str">
        <x:f>IF($U267="","",--($U267="yes"))</x:f>
      </x:c>
      <x:c r="AM267" t="str">
        <x:f>IF($V267="","",--($V267="yes"))</x:f>
      </x:c>
      <x:c r="AN267" t="str">
        <x:f>IF($AH267="","",Coefficients!$B$2+Coefficients!$B$3*$AE267+Coefficients!$B$4*$AF267+Coefficients!$B$5*$N267+Coefficients!$B$6*$O267+Coefficients!$B$7*$AD267+Coefficients!$B$8*$C267+Coefficients!$B$9*$AI267+Coefficients!$B$10*$AJ267+Coefficients!$B$11*$AK267+Coefficients!$B$12*$AL267+Coefficients!$B$13*$AM267)</x:f>
      </x:c>
      <x:c r="AO267" s="52">
        <x:f>IF($AO267="","",1/(1+EXP(-$AO267)))</x:f>
      </x:c>
      <x:c r="AP267" s="52">
        <x:f>IF($AP267="","",--($AP267&gt;=Dashboard!$B$7))</x:f>
      </x:c>
      <x:c r="AQ267" t="str">
        <x:f>IF($AQ267="","",--($AQ267=$AH267))</x:f>
      </x:c>
    </x:row>
    <x:row r="268">
      <x:c r="AH268" t="str">
        <x:f>IF($AG268="","",IF($AG268&gt;=10,1,0))</x:f>
      </x:c>
      <x:c r="AI268" t="str">
        <x:f>IF($A268="","",--($A268="MS"))</x:f>
      </x:c>
      <x:c r="AJ268" t="str">
        <x:f>IF($B268="","",--($B268="M"))</x:f>
      </x:c>
      <x:c r="AK268" t="str">
        <x:f>IF($D268="","",--($D268="U"))</x:f>
      </x:c>
      <x:c r="AL268" t="str">
        <x:f>IF($U268="","",--($U268="yes"))</x:f>
      </x:c>
      <x:c r="AM268" t="str">
        <x:f>IF($V268="","",--($V268="yes"))</x:f>
      </x:c>
      <x:c r="AN268" t="str">
        <x:f>IF($AH268="","",Coefficients!$B$2+Coefficients!$B$3*$AE268+Coefficients!$B$4*$AF268+Coefficients!$B$5*$N268+Coefficients!$B$6*$O268+Coefficients!$B$7*$AD268+Coefficients!$B$8*$C268+Coefficients!$B$9*$AI268+Coefficients!$B$10*$AJ268+Coefficients!$B$11*$AK268+Coefficients!$B$12*$AL268+Coefficients!$B$13*$AM268)</x:f>
      </x:c>
      <x:c r="AO268" s="52">
        <x:f>IF($AO268="","",1/(1+EXP(-$AO268)))</x:f>
      </x:c>
      <x:c r="AP268" s="52">
        <x:f>IF($AP268="","",--($AP268&gt;=Dashboard!$B$7))</x:f>
      </x:c>
      <x:c r="AQ268" t="str">
        <x:f>IF($AQ268="","",--($AQ268=$AH268))</x:f>
      </x:c>
    </x:row>
    <x:row r="269">
      <x:c r="AH269" t="str">
        <x:f>IF($AG269="","",IF($AG269&gt;=10,1,0))</x:f>
      </x:c>
      <x:c r="AI269" t="str">
        <x:f>IF($A269="","",--($A269="MS"))</x:f>
      </x:c>
      <x:c r="AJ269" t="str">
        <x:f>IF($B269="","",--($B269="M"))</x:f>
      </x:c>
      <x:c r="AK269" t="str">
        <x:f>IF($D269="","",--($D269="U"))</x:f>
      </x:c>
      <x:c r="AL269" t="str">
        <x:f>IF($U269="","",--($U269="yes"))</x:f>
      </x:c>
      <x:c r="AM269" t="str">
        <x:f>IF($V269="","",--($V269="yes"))</x:f>
      </x:c>
      <x:c r="AN269" t="str">
        <x:f>IF($AH269="","",Coefficients!$B$2+Coefficients!$B$3*$AE269+Coefficients!$B$4*$AF269+Coefficients!$B$5*$N269+Coefficients!$B$6*$O269+Coefficients!$B$7*$AD269+Coefficients!$B$8*$C269+Coefficients!$B$9*$AI269+Coefficients!$B$10*$AJ269+Coefficients!$B$11*$AK269+Coefficients!$B$12*$AL269+Coefficients!$B$13*$AM269)</x:f>
      </x:c>
      <x:c r="AO269" s="52">
        <x:f>IF($AO269="","",1/(1+EXP(-$AO269)))</x:f>
      </x:c>
      <x:c r="AP269" s="52">
        <x:f>IF($AP269="","",--($AP269&gt;=Dashboard!$B$7))</x:f>
      </x:c>
      <x:c r="AQ269" t="str">
        <x:f>IF($AQ269="","",--($AQ269=$AH269))</x:f>
      </x:c>
    </x:row>
    <x:row r="270">
      <x:c r="AH270" t="str">
        <x:f>IF($AG270="","",IF($AG270&gt;=10,1,0))</x:f>
      </x:c>
      <x:c r="AI270" t="str">
        <x:f>IF($A270="","",--($A270="MS"))</x:f>
      </x:c>
      <x:c r="AJ270" t="str">
        <x:f>IF($B270="","",--($B270="M"))</x:f>
      </x:c>
      <x:c r="AK270" t="str">
        <x:f>IF($D270="","",--($D270="U"))</x:f>
      </x:c>
      <x:c r="AL270" t="str">
        <x:f>IF($U270="","",--($U270="yes"))</x:f>
      </x:c>
      <x:c r="AM270" t="str">
        <x:f>IF($V270="","",--($V270="yes"))</x:f>
      </x:c>
      <x:c r="AN270" t="str">
        <x:f>IF($AH270="","",Coefficients!$B$2+Coefficients!$B$3*$AE270+Coefficients!$B$4*$AF270+Coefficients!$B$5*$N270+Coefficients!$B$6*$O270+Coefficients!$B$7*$AD270+Coefficients!$B$8*$C270+Coefficients!$B$9*$AI270+Coefficients!$B$10*$AJ270+Coefficients!$B$11*$AK270+Coefficients!$B$12*$AL270+Coefficients!$B$13*$AM270)</x:f>
      </x:c>
      <x:c r="AO270" s="52">
        <x:f>IF($AO270="","",1/(1+EXP(-$AO270)))</x:f>
      </x:c>
      <x:c r="AP270" s="52">
        <x:f>IF($AP270="","",--($AP270&gt;=Dashboard!$B$7))</x:f>
      </x:c>
      <x:c r="AQ270" t="str">
        <x:f>IF($AQ270="","",--($AQ270=$AH270))</x:f>
      </x:c>
    </x:row>
    <x:row r="271">
      <x:c r="AH271" t="str">
        <x:f>IF($AG271="","",IF($AG271&gt;=10,1,0))</x:f>
      </x:c>
      <x:c r="AI271" t="str">
        <x:f>IF($A271="","",--($A271="MS"))</x:f>
      </x:c>
      <x:c r="AJ271" t="str">
        <x:f>IF($B271="","",--($B271="M"))</x:f>
      </x:c>
      <x:c r="AK271" t="str">
        <x:f>IF($D271="","",--($D271="U"))</x:f>
      </x:c>
      <x:c r="AL271" t="str">
        <x:f>IF($U271="","",--($U271="yes"))</x:f>
      </x:c>
      <x:c r="AM271" t="str">
        <x:f>IF($V271="","",--($V271="yes"))</x:f>
      </x:c>
      <x:c r="AN271" t="str">
        <x:f>IF($AH271="","",Coefficients!$B$2+Coefficients!$B$3*$AE271+Coefficients!$B$4*$AF271+Coefficients!$B$5*$N271+Coefficients!$B$6*$O271+Coefficients!$B$7*$AD271+Coefficients!$B$8*$C271+Coefficients!$B$9*$AI271+Coefficients!$B$10*$AJ271+Coefficients!$B$11*$AK271+Coefficients!$B$12*$AL271+Coefficients!$B$13*$AM271)</x:f>
      </x:c>
      <x:c r="AO271" s="52">
        <x:f>IF($AO271="","",1/(1+EXP(-$AO271)))</x:f>
      </x:c>
      <x:c r="AP271" s="52">
        <x:f>IF($AP271="","",--($AP271&gt;=Dashboard!$B$7))</x:f>
      </x:c>
      <x:c r="AQ271" t="str">
        <x:f>IF($AQ271="","",--($AQ271=$AH271))</x:f>
      </x:c>
    </x:row>
    <x:row r="272">
      <x:c r="AH272" t="str">
        <x:f>IF($AG272="","",IF($AG272&gt;=10,1,0))</x:f>
      </x:c>
      <x:c r="AI272" t="str">
        <x:f>IF($A272="","",--($A272="MS"))</x:f>
      </x:c>
      <x:c r="AJ272" t="str">
        <x:f>IF($B272="","",--($B272="M"))</x:f>
      </x:c>
      <x:c r="AK272" t="str">
        <x:f>IF($D272="","",--($D272="U"))</x:f>
      </x:c>
      <x:c r="AL272" t="str">
        <x:f>IF($U272="","",--($U272="yes"))</x:f>
      </x:c>
      <x:c r="AM272" t="str">
        <x:f>IF($V272="","",--($V272="yes"))</x:f>
      </x:c>
      <x:c r="AN272" t="str">
        <x:f>IF($AH272="","",Coefficients!$B$2+Coefficients!$B$3*$AE272+Coefficients!$B$4*$AF272+Coefficients!$B$5*$N272+Coefficients!$B$6*$O272+Coefficients!$B$7*$AD272+Coefficients!$B$8*$C272+Coefficients!$B$9*$AI272+Coefficients!$B$10*$AJ272+Coefficients!$B$11*$AK272+Coefficients!$B$12*$AL272+Coefficients!$B$13*$AM272)</x:f>
      </x:c>
      <x:c r="AO272" s="52">
        <x:f>IF($AO272="","",1/(1+EXP(-$AO272)))</x:f>
      </x:c>
      <x:c r="AP272" s="52">
        <x:f>IF($AP272="","",--($AP272&gt;=Dashboard!$B$7))</x:f>
      </x:c>
      <x:c r="AQ272" t="str">
        <x:f>IF($AQ272="","",--($AQ272=$AH272))</x:f>
      </x:c>
    </x:row>
    <x:row r="273">
      <x:c r="AH273" t="str">
        <x:f>IF($AG273="","",IF($AG273&gt;=10,1,0))</x:f>
      </x:c>
      <x:c r="AI273" t="str">
        <x:f>IF($A273="","",--($A273="MS"))</x:f>
      </x:c>
      <x:c r="AJ273" t="str">
        <x:f>IF($B273="","",--($B273="M"))</x:f>
      </x:c>
      <x:c r="AK273" t="str">
        <x:f>IF($D273="","",--($D273="U"))</x:f>
      </x:c>
      <x:c r="AL273" t="str">
        <x:f>IF($U273="","",--($U273="yes"))</x:f>
      </x:c>
      <x:c r="AM273" t="str">
        <x:f>IF($V273="","",--($V273="yes"))</x:f>
      </x:c>
      <x:c r="AN273" t="str">
        <x:f>IF($AH273="","",Coefficients!$B$2+Coefficients!$B$3*$AE273+Coefficients!$B$4*$AF273+Coefficients!$B$5*$N273+Coefficients!$B$6*$O273+Coefficients!$B$7*$AD273+Coefficients!$B$8*$C273+Coefficients!$B$9*$AI273+Coefficients!$B$10*$AJ273+Coefficients!$B$11*$AK273+Coefficients!$B$12*$AL273+Coefficients!$B$13*$AM273)</x:f>
      </x:c>
      <x:c r="AO273" s="52">
        <x:f>IF($AO273="","",1/(1+EXP(-$AO273)))</x:f>
      </x:c>
      <x:c r="AP273" s="52">
        <x:f>IF($AP273="","",--($AP273&gt;=Dashboard!$B$7))</x:f>
      </x:c>
      <x:c r="AQ273" t="str">
        <x:f>IF($AQ273="","",--($AQ273=$AH273))</x:f>
      </x:c>
    </x:row>
    <x:row r="274">
      <x:c r="AH274" t="str">
        <x:f>IF($AG274="","",IF($AG274&gt;=10,1,0))</x:f>
      </x:c>
      <x:c r="AI274" t="str">
        <x:f>IF($A274="","",--($A274="MS"))</x:f>
      </x:c>
      <x:c r="AJ274" t="str">
        <x:f>IF($B274="","",--($B274="M"))</x:f>
      </x:c>
      <x:c r="AK274" t="str">
        <x:f>IF($D274="","",--($D274="U"))</x:f>
      </x:c>
      <x:c r="AL274" t="str">
        <x:f>IF($U274="","",--($U274="yes"))</x:f>
      </x:c>
      <x:c r="AM274" t="str">
        <x:f>IF($V274="","",--($V274="yes"))</x:f>
      </x:c>
      <x:c r="AN274" t="str">
        <x:f>IF($AH274="","",Coefficients!$B$2+Coefficients!$B$3*$AE274+Coefficients!$B$4*$AF274+Coefficients!$B$5*$N274+Coefficients!$B$6*$O274+Coefficients!$B$7*$AD274+Coefficients!$B$8*$C274+Coefficients!$B$9*$AI274+Coefficients!$B$10*$AJ274+Coefficients!$B$11*$AK274+Coefficients!$B$12*$AL274+Coefficients!$B$13*$AM274)</x:f>
      </x:c>
      <x:c r="AO274" s="52">
        <x:f>IF($AO274="","",1/(1+EXP(-$AO274)))</x:f>
      </x:c>
      <x:c r="AP274" s="52">
        <x:f>IF($AP274="","",--($AP274&gt;=Dashboard!$B$7))</x:f>
      </x:c>
      <x:c r="AQ274" t="str">
        <x:f>IF($AQ274="","",--($AQ274=$AH274))</x:f>
      </x:c>
    </x:row>
    <x:row r="275">
      <x:c r="AH275" t="str">
        <x:f>IF($AG275="","",IF($AG275&gt;=10,1,0))</x:f>
      </x:c>
      <x:c r="AI275" t="str">
        <x:f>IF($A275="","",--($A275="MS"))</x:f>
      </x:c>
      <x:c r="AJ275" t="str">
        <x:f>IF($B275="","",--($B275="M"))</x:f>
      </x:c>
      <x:c r="AK275" t="str">
        <x:f>IF($D275="","",--($D275="U"))</x:f>
      </x:c>
      <x:c r="AL275" t="str">
        <x:f>IF($U275="","",--($U275="yes"))</x:f>
      </x:c>
      <x:c r="AM275" t="str">
        <x:f>IF($V275="","",--($V275="yes"))</x:f>
      </x:c>
      <x:c r="AN275" t="str">
        <x:f>IF($AH275="","",Coefficients!$B$2+Coefficients!$B$3*$AE275+Coefficients!$B$4*$AF275+Coefficients!$B$5*$N275+Coefficients!$B$6*$O275+Coefficients!$B$7*$AD275+Coefficients!$B$8*$C275+Coefficients!$B$9*$AI275+Coefficients!$B$10*$AJ275+Coefficients!$B$11*$AK275+Coefficients!$B$12*$AL275+Coefficients!$B$13*$AM275)</x:f>
      </x:c>
      <x:c r="AO275" s="52">
        <x:f>IF($AO275="","",1/(1+EXP(-$AO275)))</x:f>
      </x:c>
      <x:c r="AP275" s="52">
        <x:f>IF($AP275="","",--($AP275&gt;=Dashboard!$B$7))</x:f>
      </x:c>
      <x:c r="AQ275" t="str">
        <x:f>IF($AQ275="","",--($AQ275=$AH275))</x:f>
      </x:c>
    </x:row>
    <x:row r="276">
      <x:c r="AH276" t="str">
        <x:f>IF($AG276="","",IF($AG276&gt;=10,1,0))</x:f>
      </x:c>
      <x:c r="AI276" t="str">
        <x:f>IF($A276="","",--($A276="MS"))</x:f>
      </x:c>
      <x:c r="AJ276" t="str">
        <x:f>IF($B276="","",--($B276="M"))</x:f>
      </x:c>
      <x:c r="AK276" t="str">
        <x:f>IF($D276="","",--($D276="U"))</x:f>
      </x:c>
      <x:c r="AL276" t="str">
        <x:f>IF($U276="","",--($U276="yes"))</x:f>
      </x:c>
      <x:c r="AM276" t="str">
        <x:f>IF($V276="","",--($V276="yes"))</x:f>
      </x:c>
      <x:c r="AN276" t="str">
        <x:f>IF($AH276="","",Coefficients!$B$2+Coefficients!$B$3*$AE276+Coefficients!$B$4*$AF276+Coefficients!$B$5*$N276+Coefficients!$B$6*$O276+Coefficients!$B$7*$AD276+Coefficients!$B$8*$C276+Coefficients!$B$9*$AI276+Coefficients!$B$10*$AJ276+Coefficients!$B$11*$AK276+Coefficients!$B$12*$AL276+Coefficients!$B$13*$AM276)</x:f>
      </x:c>
      <x:c r="AO276" s="52">
        <x:f>IF($AO276="","",1/(1+EXP(-$AO276)))</x:f>
      </x:c>
      <x:c r="AP276" s="52">
        <x:f>IF($AP276="","",--($AP276&gt;=Dashboard!$B$7))</x:f>
      </x:c>
      <x:c r="AQ276" t="str">
        <x:f>IF($AQ276="","",--($AQ276=$AH276))</x:f>
      </x:c>
    </x:row>
    <x:row r="277">
      <x:c r="AH277" t="str">
        <x:f>IF($AG277="","",IF($AG277&gt;=10,1,0))</x:f>
      </x:c>
      <x:c r="AI277" t="str">
        <x:f>IF($A277="","",--($A277="MS"))</x:f>
      </x:c>
      <x:c r="AJ277" t="str">
        <x:f>IF($B277="","",--($B277="M"))</x:f>
      </x:c>
      <x:c r="AK277" t="str">
        <x:f>IF($D277="","",--($D277="U"))</x:f>
      </x:c>
      <x:c r="AL277" t="str">
        <x:f>IF($U277="","",--($U277="yes"))</x:f>
      </x:c>
      <x:c r="AM277" t="str">
        <x:f>IF($V277="","",--($V277="yes"))</x:f>
      </x:c>
      <x:c r="AN277" t="str">
        <x:f>IF($AH277="","",Coefficients!$B$2+Coefficients!$B$3*$AE277+Coefficients!$B$4*$AF277+Coefficients!$B$5*$N277+Coefficients!$B$6*$O277+Coefficients!$B$7*$AD277+Coefficients!$B$8*$C277+Coefficients!$B$9*$AI277+Coefficients!$B$10*$AJ277+Coefficients!$B$11*$AK277+Coefficients!$B$12*$AL277+Coefficients!$B$13*$AM277)</x:f>
      </x:c>
      <x:c r="AO277" s="52">
        <x:f>IF($AO277="","",1/(1+EXP(-$AO277)))</x:f>
      </x:c>
      <x:c r="AP277" s="52">
        <x:f>IF($AP277="","",--($AP277&gt;=Dashboard!$B$7))</x:f>
      </x:c>
      <x:c r="AQ277" t="str">
        <x:f>IF($AQ277="","",--($AQ277=$AH277))</x:f>
      </x:c>
    </x:row>
    <x:row r="278">
      <x:c r="AH278" t="str">
        <x:f>IF($AG278="","",IF($AG278&gt;=10,1,0))</x:f>
      </x:c>
      <x:c r="AI278" t="str">
        <x:f>IF($A278="","",--($A278="MS"))</x:f>
      </x:c>
      <x:c r="AJ278" t="str">
        <x:f>IF($B278="","",--($B278="M"))</x:f>
      </x:c>
      <x:c r="AK278" t="str">
        <x:f>IF($D278="","",--($D278="U"))</x:f>
      </x:c>
      <x:c r="AL278" t="str">
        <x:f>IF($U278="","",--($U278="yes"))</x:f>
      </x:c>
      <x:c r="AM278" t="str">
        <x:f>IF($V278="","",--($V278="yes"))</x:f>
      </x:c>
      <x:c r="AN278" t="str">
        <x:f>IF($AH278="","",Coefficients!$B$2+Coefficients!$B$3*$AE278+Coefficients!$B$4*$AF278+Coefficients!$B$5*$N278+Coefficients!$B$6*$O278+Coefficients!$B$7*$AD278+Coefficients!$B$8*$C278+Coefficients!$B$9*$AI278+Coefficients!$B$10*$AJ278+Coefficients!$B$11*$AK278+Coefficients!$B$12*$AL278+Coefficients!$B$13*$AM278)</x:f>
      </x:c>
      <x:c r="AO278" s="52">
        <x:f>IF($AO278="","",1/(1+EXP(-$AO278)))</x:f>
      </x:c>
      <x:c r="AP278" s="52">
        <x:f>IF($AP278="","",--($AP278&gt;=Dashboard!$B$7))</x:f>
      </x:c>
      <x:c r="AQ278" t="str">
        <x:f>IF($AQ278="","",--($AQ278=$AH278))</x:f>
      </x:c>
    </x:row>
    <x:row r="279">
      <x:c r="AH279" t="str">
        <x:f>IF($AG279="","",IF($AG279&gt;=10,1,0))</x:f>
      </x:c>
      <x:c r="AI279" t="str">
        <x:f>IF($A279="","",--($A279="MS"))</x:f>
      </x:c>
      <x:c r="AJ279" t="str">
        <x:f>IF($B279="","",--($B279="M"))</x:f>
      </x:c>
      <x:c r="AK279" t="str">
        <x:f>IF($D279="","",--($D279="U"))</x:f>
      </x:c>
      <x:c r="AL279" t="str">
        <x:f>IF($U279="","",--($U279="yes"))</x:f>
      </x:c>
      <x:c r="AM279" t="str">
        <x:f>IF($V279="","",--($V279="yes"))</x:f>
      </x:c>
      <x:c r="AN279" t="str">
        <x:f>IF($AH279="","",Coefficients!$B$2+Coefficients!$B$3*$AE279+Coefficients!$B$4*$AF279+Coefficients!$B$5*$N279+Coefficients!$B$6*$O279+Coefficients!$B$7*$AD279+Coefficients!$B$8*$C279+Coefficients!$B$9*$AI279+Coefficients!$B$10*$AJ279+Coefficients!$B$11*$AK279+Coefficients!$B$12*$AL279+Coefficients!$B$13*$AM279)</x:f>
      </x:c>
      <x:c r="AO279" s="52">
        <x:f>IF($AO279="","",1/(1+EXP(-$AO279)))</x:f>
      </x:c>
      <x:c r="AP279" s="52">
        <x:f>IF($AP279="","",--($AP279&gt;=Dashboard!$B$7))</x:f>
      </x:c>
      <x:c r="AQ279" t="str">
        <x:f>IF($AQ279="","",--($AQ279=$AH279))</x:f>
      </x:c>
    </x:row>
    <x:row r="280">
      <x:c r="AH280" t="str">
        <x:f>IF($AG280="","",IF($AG280&gt;=10,1,0))</x:f>
      </x:c>
      <x:c r="AI280" t="str">
        <x:f>IF($A280="","",--($A280="MS"))</x:f>
      </x:c>
      <x:c r="AJ280" t="str">
        <x:f>IF($B280="","",--($B280="M"))</x:f>
      </x:c>
      <x:c r="AK280" t="str">
        <x:f>IF($D280="","",--($D280="U"))</x:f>
      </x:c>
      <x:c r="AL280" t="str">
        <x:f>IF($U280="","",--($U280="yes"))</x:f>
      </x:c>
      <x:c r="AM280" t="str">
        <x:f>IF($V280="","",--($V280="yes"))</x:f>
      </x:c>
      <x:c r="AN280" t="str">
        <x:f>IF($AH280="","",Coefficients!$B$2+Coefficients!$B$3*$AE280+Coefficients!$B$4*$AF280+Coefficients!$B$5*$N280+Coefficients!$B$6*$O280+Coefficients!$B$7*$AD280+Coefficients!$B$8*$C280+Coefficients!$B$9*$AI280+Coefficients!$B$10*$AJ280+Coefficients!$B$11*$AK280+Coefficients!$B$12*$AL280+Coefficients!$B$13*$AM280)</x:f>
      </x:c>
      <x:c r="AO280" s="52">
        <x:f>IF($AO280="","",1/(1+EXP(-$AO280)))</x:f>
      </x:c>
      <x:c r="AP280" s="52">
        <x:f>IF($AP280="","",--($AP280&gt;=Dashboard!$B$7))</x:f>
      </x:c>
      <x:c r="AQ280" t="str">
        <x:f>IF($AQ280="","",--($AQ280=$AH280))</x:f>
      </x:c>
    </x:row>
    <x:row r="281">
      <x:c r="AH281" t="str">
        <x:f>IF($AG281="","",IF($AG281&gt;=10,1,0))</x:f>
      </x:c>
      <x:c r="AI281" t="str">
        <x:f>IF($A281="","",--($A281="MS"))</x:f>
      </x:c>
      <x:c r="AJ281" t="str">
        <x:f>IF($B281="","",--($B281="M"))</x:f>
      </x:c>
      <x:c r="AK281" t="str">
        <x:f>IF($D281="","",--($D281="U"))</x:f>
      </x:c>
      <x:c r="AL281" t="str">
        <x:f>IF($U281="","",--($U281="yes"))</x:f>
      </x:c>
      <x:c r="AM281" t="str">
        <x:f>IF($V281="","",--($V281="yes"))</x:f>
      </x:c>
      <x:c r="AN281" t="str">
        <x:f>IF($AH281="","",Coefficients!$B$2+Coefficients!$B$3*$AE281+Coefficients!$B$4*$AF281+Coefficients!$B$5*$N281+Coefficients!$B$6*$O281+Coefficients!$B$7*$AD281+Coefficients!$B$8*$C281+Coefficients!$B$9*$AI281+Coefficients!$B$10*$AJ281+Coefficients!$B$11*$AK281+Coefficients!$B$12*$AL281+Coefficients!$B$13*$AM281)</x:f>
      </x:c>
      <x:c r="AO281" s="52">
        <x:f>IF($AO281="","",1/(1+EXP(-$AO281)))</x:f>
      </x:c>
      <x:c r="AP281" s="52">
        <x:f>IF($AP281="","",--($AP281&gt;=Dashboard!$B$7))</x:f>
      </x:c>
      <x:c r="AQ281" t="str">
        <x:f>IF($AQ281="","",--($AQ281=$AH281))</x:f>
      </x:c>
    </x:row>
    <x:row r="282">
      <x:c r="AH282" t="str">
        <x:f>IF($AG282="","",IF($AG282&gt;=10,1,0))</x:f>
      </x:c>
      <x:c r="AI282" t="str">
        <x:f>IF($A282="","",--($A282="MS"))</x:f>
      </x:c>
      <x:c r="AJ282" t="str">
        <x:f>IF($B282="","",--($B282="M"))</x:f>
      </x:c>
      <x:c r="AK282" t="str">
        <x:f>IF($D282="","",--($D282="U"))</x:f>
      </x:c>
      <x:c r="AL282" t="str">
        <x:f>IF($U282="","",--($U282="yes"))</x:f>
      </x:c>
      <x:c r="AM282" t="str">
        <x:f>IF($V282="","",--($V282="yes"))</x:f>
      </x:c>
      <x:c r="AN282" t="str">
        <x:f>IF($AH282="","",Coefficients!$B$2+Coefficients!$B$3*$AE282+Coefficients!$B$4*$AF282+Coefficients!$B$5*$N282+Coefficients!$B$6*$O282+Coefficients!$B$7*$AD282+Coefficients!$B$8*$C282+Coefficients!$B$9*$AI282+Coefficients!$B$10*$AJ282+Coefficients!$B$11*$AK282+Coefficients!$B$12*$AL282+Coefficients!$B$13*$AM282)</x:f>
      </x:c>
      <x:c r="AO282" s="52">
        <x:f>IF($AO282="","",1/(1+EXP(-$AO282)))</x:f>
      </x:c>
      <x:c r="AP282" s="52">
        <x:f>IF($AP282="","",--($AP282&gt;=Dashboard!$B$7))</x:f>
      </x:c>
      <x:c r="AQ282" t="str">
        <x:f>IF($AQ282="","",--($AQ282=$AH282))</x:f>
      </x:c>
    </x:row>
    <x:row r="283">
      <x:c r="AH283" t="str">
        <x:f>IF($AG283="","",IF($AG283&gt;=10,1,0))</x:f>
      </x:c>
      <x:c r="AI283" t="str">
        <x:f>IF($A283="","",--($A283="MS"))</x:f>
      </x:c>
      <x:c r="AJ283" t="str">
        <x:f>IF($B283="","",--($B283="M"))</x:f>
      </x:c>
      <x:c r="AK283" t="str">
        <x:f>IF($D283="","",--($D283="U"))</x:f>
      </x:c>
      <x:c r="AL283" t="str">
        <x:f>IF($U283="","",--($U283="yes"))</x:f>
      </x:c>
      <x:c r="AM283" t="str">
        <x:f>IF($V283="","",--($V283="yes"))</x:f>
      </x:c>
      <x:c r="AN283" t="str">
        <x:f>IF($AH283="","",Coefficients!$B$2+Coefficients!$B$3*$AE283+Coefficients!$B$4*$AF283+Coefficients!$B$5*$N283+Coefficients!$B$6*$O283+Coefficients!$B$7*$AD283+Coefficients!$B$8*$C283+Coefficients!$B$9*$AI283+Coefficients!$B$10*$AJ283+Coefficients!$B$11*$AK283+Coefficients!$B$12*$AL283+Coefficients!$B$13*$AM283)</x:f>
      </x:c>
      <x:c r="AO283" s="52">
        <x:f>IF($AO283="","",1/(1+EXP(-$AO283)))</x:f>
      </x:c>
      <x:c r="AP283" s="52">
        <x:f>IF($AP283="","",--($AP283&gt;=Dashboard!$B$7))</x:f>
      </x:c>
      <x:c r="AQ283" t="str">
        <x:f>IF($AQ283="","",--($AQ283=$AH283))</x:f>
      </x:c>
    </x:row>
    <x:row r="284">
      <x:c r="AH284" t="str">
        <x:f>IF($AG284="","",IF($AG284&gt;=10,1,0))</x:f>
      </x:c>
      <x:c r="AI284" t="str">
        <x:f>IF($A284="","",--($A284="MS"))</x:f>
      </x:c>
      <x:c r="AJ284" t="str">
        <x:f>IF($B284="","",--($B284="M"))</x:f>
      </x:c>
      <x:c r="AK284" t="str">
        <x:f>IF($D284="","",--($D284="U"))</x:f>
      </x:c>
      <x:c r="AL284" t="str">
        <x:f>IF($U284="","",--($U284="yes"))</x:f>
      </x:c>
      <x:c r="AM284" t="str">
        <x:f>IF($V284="","",--($V284="yes"))</x:f>
      </x:c>
      <x:c r="AN284" t="str">
        <x:f>IF($AH284="","",Coefficients!$B$2+Coefficients!$B$3*$AE284+Coefficients!$B$4*$AF284+Coefficients!$B$5*$N284+Coefficients!$B$6*$O284+Coefficients!$B$7*$AD284+Coefficients!$B$8*$C284+Coefficients!$B$9*$AI284+Coefficients!$B$10*$AJ284+Coefficients!$B$11*$AK284+Coefficients!$B$12*$AL284+Coefficients!$B$13*$AM284)</x:f>
      </x:c>
      <x:c r="AO284" s="52">
        <x:f>IF($AO284="","",1/(1+EXP(-$AO284)))</x:f>
      </x:c>
      <x:c r="AP284" s="52">
        <x:f>IF($AP284="","",--($AP284&gt;=Dashboard!$B$7))</x:f>
      </x:c>
      <x:c r="AQ284" t="str">
        <x:f>IF($AQ284="","",--($AQ284=$AH284))</x:f>
      </x:c>
    </x:row>
    <x:row r="285">
      <x:c r="AH285" t="str">
        <x:f>IF($AG285="","",IF($AG285&gt;=10,1,0))</x:f>
      </x:c>
      <x:c r="AI285" t="str">
        <x:f>IF($A285="","",--($A285="MS"))</x:f>
      </x:c>
      <x:c r="AJ285" t="str">
        <x:f>IF($B285="","",--($B285="M"))</x:f>
      </x:c>
      <x:c r="AK285" t="str">
        <x:f>IF($D285="","",--($D285="U"))</x:f>
      </x:c>
      <x:c r="AL285" t="str">
        <x:f>IF($U285="","",--($U285="yes"))</x:f>
      </x:c>
      <x:c r="AM285" t="str">
        <x:f>IF($V285="","",--($V285="yes"))</x:f>
      </x:c>
      <x:c r="AN285" t="str">
        <x:f>IF($AH285="","",Coefficients!$B$2+Coefficients!$B$3*$AE285+Coefficients!$B$4*$AF285+Coefficients!$B$5*$N285+Coefficients!$B$6*$O285+Coefficients!$B$7*$AD285+Coefficients!$B$8*$C285+Coefficients!$B$9*$AI285+Coefficients!$B$10*$AJ285+Coefficients!$B$11*$AK285+Coefficients!$B$12*$AL285+Coefficients!$B$13*$AM285)</x:f>
      </x:c>
      <x:c r="AO285" s="52">
        <x:f>IF($AO285="","",1/(1+EXP(-$AO285)))</x:f>
      </x:c>
      <x:c r="AP285" s="52">
        <x:f>IF($AP285="","",--($AP285&gt;=Dashboard!$B$7))</x:f>
      </x:c>
      <x:c r="AQ285" t="str">
        <x:f>IF($AQ285="","",--($AQ285=$AH285))</x:f>
      </x:c>
    </x:row>
    <x:row r="286">
      <x:c r="AH286" t="str">
        <x:f>IF($AG286="","",IF($AG286&gt;=10,1,0))</x:f>
      </x:c>
      <x:c r="AI286" t="str">
        <x:f>IF($A286="","",--($A286="MS"))</x:f>
      </x:c>
      <x:c r="AJ286" t="str">
        <x:f>IF($B286="","",--($B286="M"))</x:f>
      </x:c>
      <x:c r="AK286" t="str">
        <x:f>IF($D286="","",--($D286="U"))</x:f>
      </x:c>
      <x:c r="AL286" t="str">
        <x:f>IF($U286="","",--($U286="yes"))</x:f>
      </x:c>
      <x:c r="AM286" t="str">
        <x:f>IF($V286="","",--($V286="yes"))</x:f>
      </x:c>
      <x:c r="AN286" t="str">
        <x:f>IF($AH286="","",Coefficients!$B$2+Coefficients!$B$3*$AE286+Coefficients!$B$4*$AF286+Coefficients!$B$5*$N286+Coefficients!$B$6*$O286+Coefficients!$B$7*$AD286+Coefficients!$B$8*$C286+Coefficients!$B$9*$AI286+Coefficients!$B$10*$AJ286+Coefficients!$B$11*$AK286+Coefficients!$B$12*$AL286+Coefficients!$B$13*$AM286)</x:f>
      </x:c>
      <x:c r="AO286" s="52">
        <x:f>IF($AO286="","",1/(1+EXP(-$AO286)))</x:f>
      </x:c>
      <x:c r="AP286" s="52">
        <x:f>IF($AP286="","",--($AP286&gt;=Dashboard!$B$7))</x:f>
      </x:c>
      <x:c r="AQ286" t="str">
        <x:f>IF($AQ286="","",--($AQ286=$AH286))</x:f>
      </x:c>
    </x:row>
    <x:row r="287">
      <x:c r="AH287" t="str">
        <x:f>IF($AG287="","",IF($AG287&gt;=10,1,0))</x:f>
      </x:c>
      <x:c r="AI287" t="str">
        <x:f>IF($A287="","",--($A287="MS"))</x:f>
      </x:c>
      <x:c r="AJ287" t="str">
        <x:f>IF($B287="","",--($B287="M"))</x:f>
      </x:c>
      <x:c r="AK287" t="str">
        <x:f>IF($D287="","",--($D287="U"))</x:f>
      </x:c>
      <x:c r="AL287" t="str">
        <x:f>IF($U287="","",--($U287="yes"))</x:f>
      </x:c>
      <x:c r="AM287" t="str">
        <x:f>IF($V287="","",--($V287="yes"))</x:f>
      </x:c>
      <x:c r="AN287" t="str">
        <x:f>IF($AH287="","",Coefficients!$B$2+Coefficients!$B$3*$AE287+Coefficients!$B$4*$AF287+Coefficients!$B$5*$N287+Coefficients!$B$6*$O287+Coefficients!$B$7*$AD287+Coefficients!$B$8*$C287+Coefficients!$B$9*$AI287+Coefficients!$B$10*$AJ287+Coefficients!$B$11*$AK287+Coefficients!$B$12*$AL287+Coefficients!$B$13*$AM287)</x:f>
      </x:c>
      <x:c r="AO287" s="52">
        <x:f>IF($AO287="","",1/(1+EXP(-$AO287)))</x:f>
      </x:c>
      <x:c r="AP287" s="52">
        <x:f>IF($AP287="","",--($AP287&gt;=Dashboard!$B$7))</x:f>
      </x:c>
      <x:c r="AQ287" t="str">
        <x:f>IF($AQ287="","",--($AQ287=$AH287))</x:f>
      </x:c>
    </x:row>
    <x:row r="288">
      <x:c r="AH288" t="str">
        <x:f>IF($AG288="","",IF($AG288&gt;=10,1,0))</x:f>
      </x:c>
      <x:c r="AI288" t="str">
        <x:f>IF($A288="","",--($A288="MS"))</x:f>
      </x:c>
      <x:c r="AJ288" t="str">
        <x:f>IF($B288="","",--($B288="M"))</x:f>
      </x:c>
      <x:c r="AK288" t="str">
        <x:f>IF($D288="","",--($D288="U"))</x:f>
      </x:c>
      <x:c r="AL288" t="str">
        <x:f>IF($U288="","",--($U288="yes"))</x:f>
      </x:c>
      <x:c r="AM288" t="str">
        <x:f>IF($V288="","",--($V288="yes"))</x:f>
      </x:c>
      <x:c r="AN288" t="str">
        <x:f>IF($AH288="","",Coefficients!$B$2+Coefficients!$B$3*$AE288+Coefficients!$B$4*$AF288+Coefficients!$B$5*$N288+Coefficients!$B$6*$O288+Coefficients!$B$7*$AD288+Coefficients!$B$8*$C288+Coefficients!$B$9*$AI288+Coefficients!$B$10*$AJ288+Coefficients!$B$11*$AK288+Coefficients!$B$12*$AL288+Coefficients!$B$13*$AM288)</x:f>
      </x:c>
      <x:c r="AO288" s="52">
        <x:f>IF($AO288="","",1/(1+EXP(-$AO288)))</x:f>
      </x:c>
      <x:c r="AP288" s="52">
        <x:f>IF($AP288="","",--($AP288&gt;=Dashboard!$B$7))</x:f>
      </x:c>
      <x:c r="AQ288" t="str">
        <x:f>IF($AQ288="","",--($AQ288=$AH288))</x:f>
      </x:c>
    </x:row>
    <x:row r="289">
      <x:c r="AH289" t="str">
        <x:f>IF($AG289="","",IF($AG289&gt;=10,1,0))</x:f>
      </x:c>
      <x:c r="AI289" t="str">
        <x:f>IF($A289="","",--($A289="MS"))</x:f>
      </x:c>
      <x:c r="AJ289" t="str">
        <x:f>IF($B289="","",--($B289="M"))</x:f>
      </x:c>
      <x:c r="AK289" t="str">
        <x:f>IF($D289="","",--($D289="U"))</x:f>
      </x:c>
      <x:c r="AL289" t="str">
        <x:f>IF($U289="","",--($U289="yes"))</x:f>
      </x:c>
      <x:c r="AM289" t="str">
        <x:f>IF($V289="","",--($V289="yes"))</x:f>
      </x:c>
      <x:c r="AN289" t="str">
        <x:f>IF($AH289="","",Coefficients!$B$2+Coefficients!$B$3*$AE289+Coefficients!$B$4*$AF289+Coefficients!$B$5*$N289+Coefficients!$B$6*$O289+Coefficients!$B$7*$AD289+Coefficients!$B$8*$C289+Coefficients!$B$9*$AI289+Coefficients!$B$10*$AJ289+Coefficients!$B$11*$AK289+Coefficients!$B$12*$AL289+Coefficients!$B$13*$AM289)</x:f>
      </x:c>
      <x:c r="AO289" s="52">
        <x:f>IF($AO289="","",1/(1+EXP(-$AO289)))</x:f>
      </x:c>
      <x:c r="AP289" s="52">
        <x:f>IF($AP289="","",--($AP289&gt;=Dashboard!$B$7))</x:f>
      </x:c>
      <x:c r="AQ289" t="str">
        <x:f>IF($AQ289="","",--($AQ289=$AH289))</x:f>
      </x:c>
    </x:row>
    <x:row r="290">
      <x:c r="AH290" t="str">
        <x:f>IF($AG290="","",IF($AG290&gt;=10,1,0))</x:f>
      </x:c>
      <x:c r="AI290" t="str">
        <x:f>IF($A290="","",--($A290="MS"))</x:f>
      </x:c>
      <x:c r="AJ290" t="str">
        <x:f>IF($B290="","",--($B290="M"))</x:f>
      </x:c>
      <x:c r="AK290" t="str">
        <x:f>IF($D290="","",--($D290="U"))</x:f>
      </x:c>
      <x:c r="AL290" t="str">
        <x:f>IF($U290="","",--($U290="yes"))</x:f>
      </x:c>
      <x:c r="AM290" t="str">
        <x:f>IF($V290="","",--($V290="yes"))</x:f>
      </x:c>
      <x:c r="AN290" t="str">
        <x:f>IF($AH290="","",Coefficients!$B$2+Coefficients!$B$3*$AE290+Coefficients!$B$4*$AF290+Coefficients!$B$5*$N290+Coefficients!$B$6*$O290+Coefficients!$B$7*$AD290+Coefficients!$B$8*$C290+Coefficients!$B$9*$AI290+Coefficients!$B$10*$AJ290+Coefficients!$B$11*$AK290+Coefficients!$B$12*$AL290+Coefficients!$B$13*$AM290)</x:f>
      </x:c>
      <x:c r="AO290" s="52">
        <x:f>IF($AO290="","",1/(1+EXP(-$AO290)))</x:f>
      </x:c>
      <x:c r="AP290" s="52">
        <x:f>IF($AP290="","",--($AP290&gt;=Dashboard!$B$7))</x:f>
      </x:c>
      <x:c r="AQ290" t="str">
        <x:f>IF($AQ290="","",--($AQ290=$AH290))</x:f>
      </x:c>
    </x:row>
    <x:row r="291">
      <x:c r="AH291" t="str">
        <x:f>IF($AG291="","",IF($AG291&gt;=10,1,0))</x:f>
      </x:c>
      <x:c r="AI291" t="str">
        <x:f>IF($A291="","",--($A291="MS"))</x:f>
      </x:c>
      <x:c r="AJ291" t="str">
        <x:f>IF($B291="","",--($B291="M"))</x:f>
      </x:c>
      <x:c r="AK291" t="str">
        <x:f>IF($D291="","",--($D291="U"))</x:f>
      </x:c>
      <x:c r="AL291" t="str">
        <x:f>IF($U291="","",--($U291="yes"))</x:f>
      </x:c>
      <x:c r="AM291" t="str">
        <x:f>IF($V291="","",--($V291="yes"))</x:f>
      </x:c>
      <x:c r="AN291" t="str">
        <x:f>IF($AH291="","",Coefficients!$B$2+Coefficients!$B$3*$AE291+Coefficients!$B$4*$AF291+Coefficients!$B$5*$N291+Coefficients!$B$6*$O291+Coefficients!$B$7*$AD291+Coefficients!$B$8*$C291+Coefficients!$B$9*$AI291+Coefficients!$B$10*$AJ291+Coefficients!$B$11*$AK291+Coefficients!$B$12*$AL291+Coefficients!$B$13*$AM291)</x:f>
      </x:c>
      <x:c r="AO291" s="52">
        <x:f>IF($AO291="","",1/(1+EXP(-$AO291)))</x:f>
      </x:c>
      <x:c r="AP291" s="52">
        <x:f>IF($AP291="","",--($AP291&gt;=Dashboard!$B$7))</x:f>
      </x:c>
      <x:c r="AQ291" t="str">
        <x:f>IF($AQ291="","",--($AQ291=$AH291))</x:f>
      </x:c>
    </x:row>
    <x:row r="292">
      <x:c r="AH292" t="str">
        <x:f>IF($AG292="","",IF($AG292&gt;=10,1,0))</x:f>
      </x:c>
      <x:c r="AI292" t="str">
        <x:f>IF($A292="","",--($A292="MS"))</x:f>
      </x:c>
      <x:c r="AJ292" t="str">
        <x:f>IF($B292="","",--($B292="M"))</x:f>
      </x:c>
      <x:c r="AK292" t="str">
        <x:f>IF($D292="","",--($D292="U"))</x:f>
      </x:c>
      <x:c r="AL292" t="str">
        <x:f>IF($U292="","",--($U292="yes"))</x:f>
      </x:c>
      <x:c r="AM292" t="str">
        <x:f>IF($V292="","",--($V292="yes"))</x:f>
      </x:c>
      <x:c r="AN292" t="str">
        <x:f>IF($AH292="","",Coefficients!$B$2+Coefficients!$B$3*$AE292+Coefficients!$B$4*$AF292+Coefficients!$B$5*$N292+Coefficients!$B$6*$O292+Coefficients!$B$7*$AD292+Coefficients!$B$8*$C292+Coefficients!$B$9*$AI292+Coefficients!$B$10*$AJ292+Coefficients!$B$11*$AK292+Coefficients!$B$12*$AL292+Coefficients!$B$13*$AM292)</x:f>
      </x:c>
      <x:c r="AO292" s="52">
        <x:f>IF($AO292="","",1/(1+EXP(-$AO292)))</x:f>
      </x:c>
      <x:c r="AP292" s="52">
        <x:f>IF($AP292="","",--($AP292&gt;=Dashboard!$B$7))</x:f>
      </x:c>
      <x:c r="AQ292" t="str">
        <x:f>IF($AQ292="","",--($AQ292=$AH292))</x:f>
      </x:c>
    </x:row>
    <x:row r="293">
      <x:c r="AH293" t="str">
        <x:f>IF($AG293="","",IF($AG293&gt;=10,1,0))</x:f>
      </x:c>
      <x:c r="AI293" t="str">
        <x:f>IF($A293="","",--($A293="MS"))</x:f>
      </x:c>
      <x:c r="AJ293" t="str">
        <x:f>IF($B293="","",--($B293="M"))</x:f>
      </x:c>
      <x:c r="AK293" t="str">
        <x:f>IF($D293="","",--($D293="U"))</x:f>
      </x:c>
      <x:c r="AL293" t="str">
        <x:f>IF($U293="","",--($U293="yes"))</x:f>
      </x:c>
      <x:c r="AM293" t="str">
        <x:f>IF($V293="","",--($V293="yes"))</x:f>
      </x:c>
      <x:c r="AN293" t="str">
        <x:f>IF($AH293="","",Coefficients!$B$2+Coefficients!$B$3*$AE293+Coefficients!$B$4*$AF293+Coefficients!$B$5*$N293+Coefficients!$B$6*$O293+Coefficients!$B$7*$AD293+Coefficients!$B$8*$C293+Coefficients!$B$9*$AI293+Coefficients!$B$10*$AJ293+Coefficients!$B$11*$AK293+Coefficients!$B$12*$AL293+Coefficients!$B$13*$AM293)</x:f>
      </x:c>
      <x:c r="AO293" s="52">
        <x:f>IF($AO293="","",1/(1+EXP(-$AO293)))</x:f>
      </x:c>
      <x:c r="AP293" s="52">
        <x:f>IF($AP293="","",--($AP293&gt;=Dashboard!$B$7))</x:f>
      </x:c>
      <x:c r="AQ293" t="str">
        <x:f>IF($AQ293="","",--($AQ293=$AH293))</x:f>
      </x:c>
    </x:row>
    <x:row r="294">
      <x:c r="AH294" t="str">
        <x:f>IF($AG294="","",IF($AG294&gt;=10,1,0))</x:f>
      </x:c>
      <x:c r="AI294" t="str">
        <x:f>IF($A294="","",--($A294="MS"))</x:f>
      </x:c>
      <x:c r="AJ294" t="str">
        <x:f>IF($B294="","",--($B294="M"))</x:f>
      </x:c>
      <x:c r="AK294" t="str">
        <x:f>IF($D294="","",--($D294="U"))</x:f>
      </x:c>
      <x:c r="AL294" t="str">
        <x:f>IF($U294="","",--($U294="yes"))</x:f>
      </x:c>
      <x:c r="AM294" t="str">
        <x:f>IF($V294="","",--($V294="yes"))</x:f>
      </x:c>
      <x:c r="AN294" t="str">
        <x:f>IF($AH294="","",Coefficients!$B$2+Coefficients!$B$3*$AE294+Coefficients!$B$4*$AF294+Coefficients!$B$5*$N294+Coefficients!$B$6*$O294+Coefficients!$B$7*$AD294+Coefficients!$B$8*$C294+Coefficients!$B$9*$AI294+Coefficients!$B$10*$AJ294+Coefficients!$B$11*$AK294+Coefficients!$B$12*$AL294+Coefficients!$B$13*$AM294)</x:f>
      </x:c>
      <x:c r="AO294" s="52">
        <x:f>IF($AO294="","",1/(1+EXP(-$AO294)))</x:f>
      </x:c>
      <x:c r="AP294" s="52">
        <x:f>IF($AP294="","",--($AP294&gt;=Dashboard!$B$7))</x:f>
      </x:c>
      <x:c r="AQ294" t="str">
        <x:f>IF($AQ294="","",--($AQ294=$AH294))</x:f>
      </x:c>
    </x:row>
    <x:row r="295">
      <x:c r="AH295" t="str">
        <x:f>IF($AG295="","",IF($AG295&gt;=10,1,0))</x:f>
      </x:c>
      <x:c r="AI295" t="str">
        <x:f>IF($A295="","",--($A295="MS"))</x:f>
      </x:c>
      <x:c r="AJ295" t="str">
        <x:f>IF($B295="","",--($B295="M"))</x:f>
      </x:c>
      <x:c r="AK295" t="str">
        <x:f>IF($D295="","",--($D295="U"))</x:f>
      </x:c>
      <x:c r="AL295" t="str">
        <x:f>IF($U295="","",--($U295="yes"))</x:f>
      </x:c>
      <x:c r="AM295" t="str">
        <x:f>IF($V295="","",--($V295="yes"))</x:f>
      </x:c>
      <x:c r="AN295" t="str">
        <x:f>IF($AH295="","",Coefficients!$B$2+Coefficients!$B$3*$AE295+Coefficients!$B$4*$AF295+Coefficients!$B$5*$N295+Coefficients!$B$6*$O295+Coefficients!$B$7*$AD295+Coefficients!$B$8*$C295+Coefficients!$B$9*$AI295+Coefficients!$B$10*$AJ295+Coefficients!$B$11*$AK295+Coefficients!$B$12*$AL295+Coefficients!$B$13*$AM295)</x:f>
      </x:c>
      <x:c r="AO295" s="52">
        <x:f>IF($AO295="","",1/(1+EXP(-$AO295)))</x:f>
      </x:c>
      <x:c r="AP295" s="52">
        <x:f>IF($AP295="","",--($AP295&gt;=Dashboard!$B$7))</x:f>
      </x:c>
      <x:c r="AQ295" t="str">
        <x:f>IF($AQ295="","",--($AQ295=$AH295))</x:f>
      </x:c>
    </x:row>
    <x:row r="296">
      <x:c r="AH296" t="str">
        <x:f>IF($AG296="","",IF($AG296&gt;=10,1,0))</x:f>
      </x:c>
      <x:c r="AI296" t="str">
        <x:f>IF($A296="","",--($A296="MS"))</x:f>
      </x:c>
      <x:c r="AJ296" t="str">
        <x:f>IF($B296="","",--($B296="M"))</x:f>
      </x:c>
      <x:c r="AK296" t="str">
        <x:f>IF($D296="","",--($D296="U"))</x:f>
      </x:c>
      <x:c r="AL296" t="str">
        <x:f>IF($U296="","",--($U296="yes"))</x:f>
      </x:c>
      <x:c r="AM296" t="str">
        <x:f>IF($V296="","",--($V296="yes"))</x:f>
      </x:c>
      <x:c r="AN296" t="str">
        <x:f>IF($AH296="","",Coefficients!$B$2+Coefficients!$B$3*$AE296+Coefficients!$B$4*$AF296+Coefficients!$B$5*$N296+Coefficients!$B$6*$O296+Coefficients!$B$7*$AD296+Coefficients!$B$8*$C296+Coefficients!$B$9*$AI296+Coefficients!$B$10*$AJ296+Coefficients!$B$11*$AK296+Coefficients!$B$12*$AL296+Coefficients!$B$13*$AM296)</x:f>
      </x:c>
      <x:c r="AO296" s="52">
        <x:f>IF($AO296="","",1/(1+EXP(-$AO296)))</x:f>
      </x:c>
      <x:c r="AP296" s="52">
        <x:f>IF($AP296="","",--($AP296&gt;=Dashboard!$B$7))</x:f>
      </x:c>
      <x:c r="AQ296" t="str">
        <x:f>IF($AQ296="","",--($AQ296=$AH296))</x:f>
      </x:c>
    </x:row>
    <x:row r="297">
      <x:c r="AH297" t="str">
        <x:f>IF($AG297="","",IF($AG297&gt;=10,1,0))</x:f>
      </x:c>
      <x:c r="AI297" t="str">
        <x:f>IF($A297="","",--($A297="MS"))</x:f>
      </x:c>
      <x:c r="AJ297" t="str">
        <x:f>IF($B297="","",--($B297="M"))</x:f>
      </x:c>
      <x:c r="AK297" t="str">
        <x:f>IF($D297="","",--($D297="U"))</x:f>
      </x:c>
      <x:c r="AL297" t="str">
        <x:f>IF($U297="","",--($U297="yes"))</x:f>
      </x:c>
      <x:c r="AM297" t="str">
        <x:f>IF($V297="","",--($V297="yes"))</x:f>
      </x:c>
      <x:c r="AN297" t="str">
        <x:f>IF($AH297="","",Coefficients!$B$2+Coefficients!$B$3*$AE297+Coefficients!$B$4*$AF297+Coefficients!$B$5*$N297+Coefficients!$B$6*$O297+Coefficients!$B$7*$AD297+Coefficients!$B$8*$C297+Coefficients!$B$9*$AI297+Coefficients!$B$10*$AJ297+Coefficients!$B$11*$AK297+Coefficients!$B$12*$AL297+Coefficients!$B$13*$AM297)</x:f>
      </x:c>
      <x:c r="AO297" s="52">
        <x:f>IF($AO297="","",1/(1+EXP(-$AO297)))</x:f>
      </x:c>
      <x:c r="AP297" s="52">
        <x:f>IF($AP297="","",--($AP297&gt;=Dashboard!$B$7))</x:f>
      </x:c>
      <x:c r="AQ297" t="str">
        <x:f>IF($AQ297="","",--($AQ297=$AH297))</x:f>
      </x:c>
    </x:row>
    <x:row r="298">
      <x:c r="AH298" t="str">
        <x:f>IF($AG298="","",IF($AG298&gt;=10,1,0))</x:f>
      </x:c>
      <x:c r="AI298" t="str">
        <x:f>IF($A298="","",--($A298="MS"))</x:f>
      </x:c>
      <x:c r="AJ298" t="str">
        <x:f>IF($B298="","",--($B298="M"))</x:f>
      </x:c>
      <x:c r="AK298" t="str">
        <x:f>IF($D298="","",--($D298="U"))</x:f>
      </x:c>
      <x:c r="AL298" t="str">
        <x:f>IF($U298="","",--($U298="yes"))</x:f>
      </x:c>
      <x:c r="AM298" t="str">
        <x:f>IF($V298="","",--($V298="yes"))</x:f>
      </x:c>
      <x:c r="AN298" t="str">
        <x:f>IF($AH298="","",Coefficients!$B$2+Coefficients!$B$3*$AE298+Coefficients!$B$4*$AF298+Coefficients!$B$5*$N298+Coefficients!$B$6*$O298+Coefficients!$B$7*$AD298+Coefficients!$B$8*$C298+Coefficients!$B$9*$AI298+Coefficients!$B$10*$AJ298+Coefficients!$B$11*$AK298+Coefficients!$B$12*$AL298+Coefficients!$B$13*$AM298)</x:f>
      </x:c>
      <x:c r="AO298" s="52">
        <x:f>IF($AO298="","",1/(1+EXP(-$AO298)))</x:f>
      </x:c>
      <x:c r="AP298" s="52">
        <x:f>IF($AP298="","",--($AP298&gt;=Dashboard!$B$7))</x:f>
      </x:c>
      <x:c r="AQ298" t="str">
        <x:f>IF($AQ298="","",--($AQ298=$AH298))</x:f>
      </x:c>
    </x:row>
    <x:row r="299">
      <x:c r="AH299" t="str">
        <x:f>IF($AG299="","",IF($AG299&gt;=10,1,0))</x:f>
      </x:c>
      <x:c r="AI299" t="str">
        <x:f>IF($A299="","",--($A299="MS"))</x:f>
      </x:c>
      <x:c r="AJ299" t="str">
        <x:f>IF($B299="","",--($B299="M"))</x:f>
      </x:c>
      <x:c r="AK299" t="str">
        <x:f>IF($D299="","",--($D299="U"))</x:f>
      </x:c>
      <x:c r="AL299" t="str">
        <x:f>IF($U299="","",--($U299="yes"))</x:f>
      </x:c>
      <x:c r="AM299" t="str">
        <x:f>IF($V299="","",--($V299="yes"))</x:f>
      </x:c>
      <x:c r="AN299" t="str">
        <x:f>IF($AH299="","",Coefficients!$B$2+Coefficients!$B$3*$AE299+Coefficients!$B$4*$AF299+Coefficients!$B$5*$N299+Coefficients!$B$6*$O299+Coefficients!$B$7*$AD299+Coefficients!$B$8*$C299+Coefficients!$B$9*$AI299+Coefficients!$B$10*$AJ299+Coefficients!$B$11*$AK299+Coefficients!$B$12*$AL299+Coefficients!$B$13*$AM299)</x:f>
      </x:c>
      <x:c r="AO299" s="52">
        <x:f>IF($AO299="","",1/(1+EXP(-$AO299)))</x:f>
      </x:c>
      <x:c r="AP299" s="52">
        <x:f>IF($AP299="","",--($AP299&gt;=Dashboard!$B$7))</x:f>
      </x:c>
      <x:c r="AQ299" t="str">
        <x:f>IF($AQ299="","",--($AQ299=$AH299))</x:f>
      </x:c>
    </x:row>
    <x:row r="300">
      <x:c r="AH300" t="str">
        <x:f>IF($AG300="","",IF($AG300&gt;=10,1,0))</x:f>
      </x:c>
      <x:c r="AI300" t="str">
        <x:f>IF($A300="","",--($A300="MS"))</x:f>
      </x:c>
      <x:c r="AJ300" t="str">
        <x:f>IF($B300="","",--($B300="M"))</x:f>
      </x:c>
      <x:c r="AK300" t="str">
        <x:f>IF($D300="","",--($D300="U"))</x:f>
      </x:c>
      <x:c r="AL300" t="str">
        <x:f>IF($U300="","",--($U300="yes"))</x:f>
      </x:c>
      <x:c r="AM300" t="str">
        <x:f>IF($V300="","",--($V300="yes"))</x:f>
      </x:c>
      <x:c r="AN300" t="str">
        <x:f>IF($AH300="","",Coefficients!$B$2+Coefficients!$B$3*$AE300+Coefficients!$B$4*$AF300+Coefficients!$B$5*$N300+Coefficients!$B$6*$O300+Coefficients!$B$7*$AD300+Coefficients!$B$8*$C300+Coefficients!$B$9*$AI300+Coefficients!$B$10*$AJ300+Coefficients!$B$11*$AK300+Coefficients!$B$12*$AL300+Coefficients!$B$13*$AM300)</x:f>
      </x:c>
      <x:c r="AO300" s="52">
        <x:f>IF($AO300="","",1/(1+EXP(-$AO300)))</x:f>
      </x:c>
      <x:c r="AP300" s="52">
        <x:f>IF($AP300="","",--($AP300&gt;=Dashboard!$B$7))</x:f>
      </x:c>
      <x:c r="AQ300" t="str">
        <x:f>IF($AQ300="","",--($AQ300=$AH300))</x:f>
      </x:c>
    </x:row>
    <x:row r="301">
      <x:c r="AH301" t="str">
        <x:f>IF($AG301="","",IF($AG301&gt;=10,1,0))</x:f>
      </x:c>
      <x:c r="AI301" t="str">
        <x:f>IF($A301="","",--($A301="MS"))</x:f>
      </x:c>
      <x:c r="AJ301" t="str">
        <x:f>IF($B301="","",--($B301="M"))</x:f>
      </x:c>
      <x:c r="AK301" t="str">
        <x:f>IF($D301="","",--($D301="U"))</x:f>
      </x:c>
      <x:c r="AL301" t="str">
        <x:f>IF($U301="","",--($U301="yes"))</x:f>
      </x:c>
      <x:c r="AM301" t="str">
        <x:f>IF($V301="","",--($V301="yes"))</x:f>
      </x:c>
      <x:c r="AN301" t="str">
        <x:f>IF($AH301="","",Coefficients!$B$2+Coefficients!$B$3*$AE301+Coefficients!$B$4*$AF301+Coefficients!$B$5*$N301+Coefficients!$B$6*$O301+Coefficients!$B$7*$AD301+Coefficients!$B$8*$C301+Coefficients!$B$9*$AI301+Coefficients!$B$10*$AJ301+Coefficients!$B$11*$AK301+Coefficients!$B$12*$AL301+Coefficients!$B$13*$AM301)</x:f>
      </x:c>
      <x:c r="AO301" s="52">
        <x:f>IF($AO301="","",1/(1+EXP(-$AO301)))</x:f>
      </x:c>
      <x:c r="AP301" s="52">
        <x:f>IF($AP301="","",--($AP301&gt;=Dashboard!$B$7))</x:f>
      </x:c>
      <x:c r="AQ301" t="str">
        <x:f>IF($AQ301="","",--($AQ301=$AH301))</x:f>
      </x:c>
    </x:row>
    <x:row r="302">
      <x:c r="AH302" t="str">
        <x:f>IF($AG302="","",IF($AG302&gt;=10,1,0))</x:f>
      </x:c>
      <x:c r="AI302" t="str">
        <x:f>IF($A302="","",--($A302="MS"))</x:f>
      </x:c>
      <x:c r="AJ302" t="str">
        <x:f>IF($B302="","",--($B302="M"))</x:f>
      </x:c>
      <x:c r="AK302" t="str">
        <x:f>IF($D302="","",--($D302="U"))</x:f>
      </x:c>
      <x:c r="AL302" t="str">
        <x:f>IF($U302="","",--($U302="yes"))</x:f>
      </x:c>
      <x:c r="AM302" t="str">
        <x:f>IF($V302="","",--($V302="yes"))</x:f>
      </x:c>
      <x:c r="AN302" t="str">
        <x:f>IF($AH302="","",Coefficients!$B$2+Coefficients!$B$3*$AE302+Coefficients!$B$4*$AF302+Coefficients!$B$5*$N302+Coefficients!$B$6*$O302+Coefficients!$B$7*$AD302+Coefficients!$B$8*$C302+Coefficients!$B$9*$AI302+Coefficients!$B$10*$AJ302+Coefficients!$B$11*$AK302+Coefficients!$B$12*$AL302+Coefficients!$B$13*$AM302)</x:f>
      </x:c>
      <x:c r="AO302" s="52">
        <x:f>IF($AO302="","",1/(1+EXP(-$AO302)))</x:f>
      </x:c>
      <x:c r="AP302" s="52">
        <x:f>IF($AP302="","",--($AP302&gt;=Dashboard!$B$7))</x:f>
      </x:c>
      <x:c r="AQ302" t="str">
        <x:f>IF($AQ302="","",--($AQ302=$AH302))</x:f>
      </x:c>
    </x:row>
    <x:row r="303">
      <x:c r="AH303" t="str">
        <x:f>IF($AG303="","",IF($AG303&gt;=10,1,0))</x:f>
      </x:c>
      <x:c r="AI303" t="str">
        <x:f>IF($A303="","",--($A303="MS"))</x:f>
      </x:c>
      <x:c r="AJ303" t="str">
        <x:f>IF($B303="","",--($B303="M"))</x:f>
      </x:c>
      <x:c r="AK303" t="str">
        <x:f>IF($D303="","",--($D303="U"))</x:f>
      </x:c>
      <x:c r="AL303" t="str">
        <x:f>IF($U303="","",--($U303="yes"))</x:f>
      </x:c>
      <x:c r="AM303" t="str">
        <x:f>IF($V303="","",--($V303="yes"))</x:f>
      </x:c>
      <x:c r="AN303" t="str">
        <x:f>IF($AH303="","",Coefficients!$B$2+Coefficients!$B$3*$AE303+Coefficients!$B$4*$AF303+Coefficients!$B$5*$N303+Coefficients!$B$6*$O303+Coefficients!$B$7*$AD303+Coefficients!$B$8*$C303+Coefficients!$B$9*$AI303+Coefficients!$B$10*$AJ303+Coefficients!$B$11*$AK303+Coefficients!$B$12*$AL303+Coefficients!$B$13*$AM303)</x:f>
      </x:c>
      <x:c r="AO303" s="52">
        <x:f>IF($AO303="","",1/(1+EXP(-$AO303)))</x:f>
      </x:c>
      <x:c r="AP303" s="52">
        <x:f>IF($AP303="","",--($AP303&gt;=Dashboard!$B$7))</x:f>
      </x:c>
      <x:c r="AQ303" t="str">
        <x:f>IF($AQ303="","",--($AQ303=$AH303))</x:f>
      </x:c>
    </x:row>
    <x:row r="304">
      <x:c r="AH304" t="str">
        <x:f>IF($AG304="","",IF($AG304&gt;=10,1,0))</x:f>
      </x:c>
      <x:c r="AI304" t="str">
        <x:f>IF($A304="","",--($A304="MS"))</x:f>
      </x:c>
      <x:c r="AJ304" t="str">
        <x:f>IF($B304="","",--($B304="M"))</x:f>
      </x:c>
      <x:c r="AK304" t="str">
        <x:f>IF($D304="","",--($D304="U"))</x:f>
      </x:c>
      <x:c r="AL304" t="str">
        <x:f>IF($U304="","",--($U304="yes"))</x:f>
      </x:c>
      <x:c r="AM304" t="str">
        <x:f>IF($V304="","",--($V304="yes"))</x:f>
      </x:c>
      <x:c r="AN304" t="str">
        <x:f>IF($AH304="","",Coefficients!$B$2+Coefficients!$B$3*$AE304+Coefficients!$B$4*$AF304+Coefficients!$B$5*$N304+Coefficients!$B$6*$O304+Coefficients!$B$7*$AD304+Coefficients!$B$8*$C304+Coefficients!$B$9*$AI304+Coefficients!$B$10*$AJ304+Coefficients!$B$11*$AK304+Coefficients!$B$12*$AL304+Coefficients!$B$13*$AM304)</x:f>
      </x:c>
      <x:c r="AO304" s="52">
        <x:f>IF($AO304="","",1/(1+EXP(-$AO304)))</x:f>
      </x:c>
      <x:c r="AP304" s="52">
        <x:f>IF($AP304="","",--($AP304&gt;=Dashboard!$B$7))</x:f>
      </x:c>
      <x:c r="AQ304" t="str">
        <x:f>IF($AQ304="","",--($AQ304=$AH304))</x:f>
      </x:c>
    </x:row>
    <x:row r="305">
      <x:c r="AH305" t="str">
        <x:f>IF($AG305="","",IF($AG305&gt;=10,1,0))</x:f>
      </x:c>
      <x:c r="AI305" t="str">
        <x:f>IF($A305="","",--($A305="MS"))</x:f>
      </x:c>
      <x:c r="AJ305" t="str">
        <x:f>IF($B305="","",--($B305="M"))</x:f>
      </x:c>
      <x:c r="AK305" t="str">
        <x:f>IF($D305="","",--($D305="U"))</x:f>
      </x:c>
      <x:c r="AL305" t="str">
        <x:f>IF($U305="","",--($U305="yes"))</x:f>
      </x:c>
      <x:c r="AM305" t="str">
        <x:f>IF($V305="","",--($V305="yes"))</x:f>
      </x:c>
      <x:c r="AN305" t="str">
        <x:f>IF($AH305="","",Coefficients!$B$2+Coefficients!$B$3*$AE305+Coefficients!$B$4*$AF305+Coefficients!$B$5*$N305+Coefficients!$B$6*$O305+Coefficients!$B$7*$AD305+Coefficients!$B$8*$C305+Coefficients!$B$9*$AI305+Coefficients!$B$10*$AJ305+Coefficients!$B$11*$AK305+Coefficients!$B$12*$AL305+Coefficients!$B$13*$AM305)</x:f>
      </x:c>
      <x:c r="AO305" s="52">
        <x:f>IF($AO305="","",1/(1+EXP(-$AO305)))</x:f>
      </x:c>
      <x:c r="AP305" s="52">
        <x:f>IF($AP305="","",--($AP305&gt;=Dashboard!$B$7))</x:f>
      </x:c>
      <x:c r="AQ305" t="str">
        <x:f>IF($AQ305="","",--($AQ305=$AH305))</x:f>
      </x:c>
    </x:row>
    <x:row r="306">
      <x:c r="AH306" t="str">
        <x:f>IF($AG306="","",IF($AG306&gt;=10,1,0))</x:f>
      </x:c>
      <x:c r="AI306" t="str">
        <x:f>IF($A306="","",--($A306="MS"))</x:f>
      </x:c>
      <x:c r="AJ306" t="str">
        <x:f>IF($B306="","",--($B306="M"))</x:f>
      </x:c>
      <x:c r="AK306" t="str">
        <x:f>IF($D306="","",--($D306="U"))</x:f>
      </x:c>
      <x:c r="AL306" t="str">
        <x:f>IF($U306="","",--($U306="yes"))</x:f>
      </x:c>
      <x:c r="AM306" t="str">
        <x:f>IF($V306="","",--($V306="yes"))</x:f>
      </x:c>
      <x:c r="AN306" t="str">
        <x:f>IF($AH306="","",Coefficients!$B$2+Coefficients!$B$3*$AE306+Coefficients!$B$4*$AF306+Coefficients!$B$5*$N306+Coefficients!$B$6*$O306+Coefficients!$B$7*$AD306+Coefficients!$B$8*$C306+Coefficients!$B$9*$AI306+Coefficients!$B$10*$AJ306+Coefficients!$B$11*$AK306+Coefficients!$B$12*$AL306+Coefficients!$B$13*$AM306)</x:f>
      </x:c>
      <x:c r="AO306" s="52">
        <x:f>IF($AO306="","",1/(1+EXP(-$AO306)))</x:f>
      </x:c>
      <x:c r="AP306" s="52">
        <x:f>IF($AP306="","",--($AP306&gt;=Dashboard!$B$7))</x:f>
      </x:c>
      <x:c r="AQ306" t="str">
        <x:f>IF($AQ306="","",--($AQ306=$AH306))</x:f>
      </x:c>
    </x:row>
    <x:row r="307">
      <x:c r="AH307" t="str">
        <x:f>IF($AG307="","",IF($AG307&gt;=10,1,0))</x:f>
      </x:c>
      <x:c r="AI307" t="str">
        <x:f>IF($A307="","",--($A307="MS"))</x:f>
      </x:c>
      <x:c r="AJ307" t="str">
        <x:f>IF($B307="","",--($B307="M"))</x:f>
      </x:c>
      <x:c r="AK307" t="str">
        <x:f>IF($D307="","",--($D307="U"))</x:f>
      </x:c>
      <x:c r="AL307" t="str">
        <x:f>IF($U307="","",--($U307="yes"))</x:f>
      </x:c>
      <x:c r="AM307" t="str">
        <x:f>IF($V307="","",--($V307="yes"))</x:f>
      </x:c>
      <x:c r="AN307" t="str">
        <x:f>IF($AH307="","",Coefficients!$B$2+Coefficients!$B$3*$AE307+Coefficients!$B$4*$AF307+Coefficients!$B$5*$N307+Coefficients!$B$6*$O307+Coefficients!$B$7*$AD307+Coefficients!$B$8*$C307+Coefficients!$B$9*$AI307+Coefficients!$B$10*$AJ307+Coefficients!$B$11*$AK307+Coefficients!$B$12*$AL307+Coefficients!$B$13*$AM307)</x:f>
      </x:c>
      <x:c r="AO307" s="52">
        <x:f>IF($AO307="","",1/(1+EXP(-$AO307)))</x:f>
      </x:c>
      <x:c r="AP307" s="52">
        <x:f>IF($AP307="","",--($AP307&gt;=Dashboard!$B$7))</x:f>
      </x:c>
      <x:c r="AQ307" t="str">
        <x:f>IF($AQ307="","",--($AQ307=$AH307))</x:f>
      </x:c>
    </x:row>
    <x:row r="308">
      <x:c r="AH308" t="str">
        <x:f>IF($AG308="","",IF($AG308&gt;=10,1,0))</x:f>
      </x:c>
      <x:c r="AI308" t="str">
        <x:f>IF($A308="","",--($A308="MS"))</x:f>
      </x:c>
      <x:c r="AJ308" t="str">
        <x:f>IF($B308="","",--($B308="M"))</x:f>
      </x:c>
      <x:c r="AK308" t="str">
        <x:f>IF($D308="","",--($D308="U"))</x:f>
      </x:c>
      <x:c r="AL308" t="str">
        <x:f>IF($U308="","",--($U308="yes"))</x:f>
      </x:c>
      <x:c r="AM308" t="str">
        <x:f>IF($V308="","",--($V308="yes"))</x:f>
      </x:c>
      <x:c r="AN308" t="str">
        <x:f>IF($AH308="","",Coefficients!$B$2+Coefficients!$B$3*$AE308+Coefficients!$B$4*$AF308+Coefficients!$B$5*$N308+Coefficients!$B$6*$O308+Coefficients!$B$7*$AD308+Coefficients!$B$8*$C308+Coefficients!$B$9*$AI308+Coefficients!$B$10*$AJ308+Coefficients!$B$11*$AK308+Coefficients!$B$12*$AL308+Coefficients!$B$13*$AM308)</x:f>
      </x:c>
      <x:c r="AO308" s="52">
        <x:f>IF($AO308="","",1/(1+EXP(-$AO308)))</x:f>
      </x:c>
      <x:c r="AP308" s="52">
        <x:f>IF($AP308="","",--($AP308&gt;=Dashboard!$B$7))</x:f>
      </x:c>
      <x:c r="AQ308" t="str">
        <x:f>IF($AQ308="","",--($AQ308=$AH308))</x:f>
      </x:c>
    </x:row>
    <x:row r="309">
      <x:c r="AH309" t="str">
        <x:f>IF($AG309="","",IF($AG309&gt;=10,1,0))</x:f>
      </x:c>
      <x:c r="AI309" t="str">
        <x:f>IF($A309="","",--($A309="MS"))</x:f>
      </x:c>
      <x:c r="AJ309" t="str">
        <x:f>IF($B309="","",--($B309="M"))</x:f>
      </x:c>
      <x:c r="AK309" t="str">
        <x:f>IF($D309="","",--($D309="U"))</x:f>
      </x:c>
      <x:c r="AL309" t="str">
        <x:f>IF($U309="","",--($U309="yes"))</x:f>
      </x:c>
      <x:c r="AM309" t="str">
        <x:f>IF($V309="","",--($V309="yes"))</x:f>
      </x:c>
      <x:c r="AN309" t="str">
        <x:f>IF($AH309="","",Coefficients!$B$2+Coefficients!$B$3*$AE309+Coefficients!$B$4*$AF309+Coefficients!$B$5*$N309+Coefficients!$B$6*$O309+Coefficients!$B$7*$AD309+Coefficients!$B$8*$C309+Coefficients!$B$9*$AI309+Coefficients!$B$10*$AJ309+Coefficients!$B$11*$AK309+Coefficients!$B$12*$AL309+Coefficients!$B$13*$AM309)</x:f>
      </x:c>
      <x:c r="AO309" s="52">
        <x:f>IF($AO309="","",1/(1+EXP(-$AO309)))</x:f>
      </x:c>
      <x:c r="AP309" s="52">
        <x:f>IF($AP309="","",--($AP309&gt;=Dashboard!$B$7))</x:f>
      </x:c>
      <x:c r="AQ309" t="str">
        <x:f>IF($AQ309="","",--($AQ309=$AH309))</x:f>
      </x:c>
    </x:row>
    <x:row r="310">
      <x:c r="AH310" t="str">
        <x:f>IF($AG310="","",IF($AG310&gt;=10,1,0))</x:f>
      </x:c>
      <x:c r="AI310" t="str">
        <x:f>IF($A310="","",--($A310="MS"))</x:f>
      </x:c>
      <x:c r="AJ310" t="str">
        <x:f>IF($B310="","",--($B310="M"))</x:f>
      </x:c>
      <x:c r="AK310" t="str">
        <x:f>IF($D310="","",--($D310="U"))</x:f>
      </x:c>
      <x:c r="AL310" t="str">
        <x:f>IF($U310="","",--($U310="yes"))</x:f>
      </x:c>
      <x:c r="AM310" t="str">
        <x:f>IF($V310="","",--($V310="yes"))</x:f>
      </x:c>
      <x:c r="AN310" t="str">
        <x:f>IF($AH310="","",Coefficients!$B$2+Coefficients!$B$3*$AE310+Coefficients!$B$4*$AF310+Coefficients!$B$5*$N310+Coefficients!$B$6*$O310+Coefficients!$B$7*$AD310+Coefficients!$B$8*$C310+Coefficients!$B$9*$AI310+Coefficients!$B$10*$AJ310+Coefficients!$B$11*$AK310+Coefficients!$B$12*$AL310+Coefficients!$B$13*$AM310)</x:f>
      </x:c>
      <x:c r="AO310" s="52">
        <x:f>IF($AO310="","",1/(1+EXP(-$AO310)))</x:f>
      </x:c>
      <x:c r="AP310" s="52">
        <x:f>IF($AP310="","",--($AP310&gt;=Dashboard!$B$7))</x:f>
      </x:c>
      <x:c r="AQ310" t="str">
        <x:f>IF($AQ310="","",--($AQ310=$AH310))</x:f>
      </x:c>
    </x:row>
    <x:row r="311">
      <x:c r="AH311" t="str">
        <x:f>IF($AG311="","",IF($AG311&gt;=10,1,0))</x:f>
      </x:c>
      <x:c r="AI311" t="str">
        <x:f>IF($A311="","",--($A311="MS"))</x:f>
      </x:c>
      <x:c r="AJ311" t="str">
        <x:f>IF($B311="","",--($B311="M"))</x:f>
      </x:c>
      <x:c r="AK311" t="str">
        <x:f>IF($D311="","",--($D311="U"))</x:f>
      </x:c>
      <x:c r="AL311" t="str">
        <x:f>IF($U311="","",--($U311="yes"))</x:f>
      </x:c>
      <x:c r="AM311" t="str">
        <x:f>IF($V311="","",--($V311="yes"))</x:f>
      </x:c>
      <x:c r="AN311" t="str">
        <x:f>IF($AH311="","",Coefficients!$B$2+Coefficients!$B$3*$AE311+Coefficients!$B$4*$AF311+Coefficients!$B$5*$N311+Coefficients!$B$6*$O311+Coefficients!$B$7*$AD311+Coefficients!$B$8*$C311+Coefficients!$B$9*$AI311+Coefficients!$B$10*$AJ311+Coefficients!$B$11*$AK311+Coefficients!$B$12*$AL311+Coefficients!$B$13*$AM311)</x:f>
      </x:c>
      <x:c r="AO311" s="52">
        <x:f>IF($AO311="","",1/(1+EXP(-$AO311)))</x:f>
      </x:c>
      <x:c r="AP311" s="52">
        <x:f>IF($AP311="","",--($AP311&gt;=Dashboard!$B$7))</x:f>
      </x:c>
      <x:c r="AQ311" t="str">
        <x:f>IF($AQ311="","",--($AQ311=$AH311))</x:f>
      </x:c>
    </x:row>
    <x:row r="312">
      <x:c r="AH312" t="str">
        <x:f>IF($AG312="","",IF($AG312&gt;=10,1,0))</x:f>
      </x:c>
      <x:c r="AI312" t="str">
        <x:f>IF($A312="","",--($A312="MS"))</x:f>
      </x:c>
      <x:c r="AJ312" t="str">
        <x:f>IF($B312="","",--($B312="M"))</x:f>
      </x:c>
      <x:c r="AK312" t="str">
        <x:f>IF($D312="","",--($D312="U"))</x:f>
      </x:c>
      <x:c r="AL312" t="str">
        <x:f>IF($U312="","",--($U312="yes"))</x:f>
      </x:c>
      <x:c r="AM312" t="str">
        <x:f>IF($V312="","",--($V312="yes"))</x:f>
      </x:c>
      <x:c r="AN312" t="str">
        <x:f>IF($AH312="","",Coefficients!$B$2+Coefficients!$B$3*$AE312+Coefficients!$B$4*$AF312+Coefficients!$B$5*$N312+Coefficients!$B$6*$O312+Coefficients!$B$7*$AD312+Coefficients!$B$8*$C312+Coefficients!$B$9*$AI312+Coefficients!$B$10*$AJ312+Coefficients!$B$11*$AK312+Coefficients!$B$12*$AL312+Coefficients!$B$13*$AM312)</x:f>
      </x:c>
      <x:c r="AO312" s="52">
        <x:f>IF($AO312="","",1/(1+EXP(-$AO312)))</x:f>
      </x:c>
      <x:c r="AP312" s="52">
        <x:f>IF($AP312="","",--($AP312&gt;=Dashboard!$B$7))</x:f>
      </x:c>
      <x:c r="AQ312" t="str">
        <x:f>IF($AQ312="","",--($AQ312=$AH312))</x:f>
      </x:c>
    </x:row>
    <x:row r="313">
      <x:c r="AH313" t="str">
        <x:f>IF($AG313="","",IF($AG313&gt;=10,1,0))</x:f>
      </x:c>
      <x:c r="AI313" t="str">
        <x:f>IF($A313="","",--($A313="MS"))</x:f>
      </x:c>
      <x:c r="AJ313" t="str">
        <x:f>IF($B313="","",--($B313="M"))</x:f>
      </x:c>
      <x:c r="AK313" t="str">
        <x:f>IF($D313="","",--($D313="U"))</x:f>
      </x:c>
      <x:c r="AL313" t="str">
        <x:f>IF($U313="","",--($U313="yes"))</x:f>
      </x:c>
      <x:c r="AM313" t="str">
        <x:f>IF($V313="","",--($V313="yes"))</x:f>
      </x:c>
      <x:c r="AN313" t="str">
        <x:f>IF($AH313="","",Coefficients!$B$2+Coefficients!$B$3*$AE313+Coefficients!$B$4*$AF313+Coefficients!$B$5*$N313+Coefficients!$B$6*$O313+Coefficients!$B$7*$AD313+Coefficients!$B$8*$C313+Coefficients!$B$9*$AI313+Coefficients!$B$10*$AJ313+Coefficients!$B$11*$AK313+Coefficients!$B$12*$AL313+Coefficients!$B$13*$AM313)</x:f>
      </x:c>
      <x:c r="AO313" s="52">
        <x:f>IF($AO313="","",1/(1+EXP(-$AO313)))</x:f>
      </x:c>
      <x:c r="AP313" s="52">
        <x:f>IF($AP313="","",--($AP313&gt;=Dashboard!$B$7))</x:f>
      </x:c>
      <x:c r="AQ313" t="str">
        <x:f>IF($AQ313="","",--($AQ313=$AH313))</x:f>
      </x:c>
    </x:row>
    <x:row r="314">
      <x:c r="AH314" t="str">
        <x:f>IF($AG314="","",IF($AG314&gt;=10,1,0))</x:f>
      </x:c>
      <x:c r="AI314" t="str">
        <x:f>IF($A314="","",--($A314="MS"))</x:f>
      </x:c>
      <x:c r="AJ314" t="str">
        <x:f>IF($B314="","",--($B314="M"))</x:f>
      </x:c>
      <x:c r="AK314" t="str">
        <x:f>IF($D314="","",--($D314="U"))</x:f>
      </x:c>
      <x:c r="AL314" t="str">
        <x:f>IF($U314="","",--($U314="yes"))</x:f>
      </x:c>
      <x:c r="AM314" t="str">
        <x:f>IF($V314="","",--($V314="yes"))</x:f>
      </x:c>
      <x:c r="AN314" t="str">
        <x:f>IF($AH314="","",Coefficients!$B$2+Coefficients!$B$3*$AE314+Coefficients!$B$4*$AF314+Coefficients!$B$5*$N314+Coefficients!$B$6*$O314+Coefficients!$B$7*$AD314+Coefficients!$B$8*$C314+Coefficients!$B$9*$AI314+Coefficients!$B$10*$AJ314+Coefficients!$B$11*$AK314+Coefficients!$B$12*$AL314+Coefficients!$B$13*$AM314)</x:f>
      </x:c>
      <x:c r="AO314" s="52">
        <x:f>IF($AO314="","",1/(1+EXP(-$AO314)))</x:f>
      </x:c>
      <x:c r="AP314" s="52">
        <x:f>IF($AP314="","",--($AP314&gt;=Dashboard!$B$7))</x:f>
      </x:c>
      <x:c r="AQ314" t="str">
        <x:f>IF($AQ314="","",--($AQ314=$AH314))</x:f>
      </x:c>
    </x:row>
    <x:row r="315">
      <x:c r="AH315" t="str">
        <x:f>IF($AG315="","",IF($AG315&gt;=10,1,0))</x:f>
      </x:c>
      <x:c r="AI315" t="str">
        <x:f>IF($A315="","",--($A315="MS"))</x:f>
      </x:c>
      <x:c r="AJ315" t="str">
        <x:f>IF($B315="","",--($B315="M"))</x:f>
      </x:c>
      <x:c r="AK315" t="str">
        <x:f>IF($D315="","",--($D315="U"))</x:f>
      </x:c>
      <x:c r="AL315" t="str">
        <x:f>IF($U315="","",--($U315="yes"))</x:f>
      </x:c>
      <x:c r="AM315" t="str">
        <x:f>IF($V315="","",--($V315="yes"))</x:f>
      </x:c>
      <x:c r="AN315" t="str">
        <x:f>IF($AH315="","",Coefficients!$B$2+Coefficients!$B$3*$AE315+Coefficients!$B$4*$AF315+Coefficients!$B$5*$N315+Coefficients!$B$6*$O315+Coefficients!$B$7*$AD315+Coefficients!$B$8*$C315+Coefficients!$B$9*$AI315+Coefficients!$B$10*$AJ315+Coefficients!$B$11*$AK315+Coefficients!$B$12*$AL315+Coefficients!$B$13*$AM315)</x:f>
      </x:c>
      <x:c r="AO315" s="52">
        <x:f>IF($AO315="","",1/(1+EXP(-$AO315)))</x:f>
      </x:c>
      <x:c r="AP315" s="52">
        <x:f>IF($AP315="","",--($AP315&gt;=Dashboard!$B$7))</x:f>
      </x:c>
      <x:c r="AQ315" t="str">
        <x:f>IF($AQ315="","",--($AQ315=$AH315))</x:f>
      </x:c>
    </x:row>
    <x:row r="316">
      <x:c r="AH316" t="str">
        <x:f>IF($AG316="","",IF($AG316&gt;=10,1,0))</x:f>
      </x:c>
      <x:c r="AI316" t="str">
        <x:f>IF($A316="","",--($A316="MS"))</x:f>
      </x:c>
      <x:c r="AJ316" t="str">
        <x:f>IF($B316="","",--($B316="M"))</x:f>
      </x:c>
      <x:c r="AK316" t="str">
        <x:f>IF($D316="","",--($D316="U"))</x:f>
      </x:c>
      <x:c r="AL316" t="str">
        <x:f>IF($U316="","",--($U316="yes"))</x:f>
      </x:c>
      <x:c r="AM316" t="str">
        <x:f>IF($V316="","",--($V316="yes"))</x:f>
      </x:c>
      <x:c r="AN316" t="str">
        <x:f>IF($AH316="","",Coefficients!$B$2+Coefficients!$B$3*$AE316+Coefficients!$B$4*$AF316+Coefficients!$B$5*$N316+Coefficients!$B$6*$O316+Coefficients!$B$7*$AD316+Coefficients!$B$8*$C316+Coefficients!$B$9*$AI316+Coefficients!$B$10*$AJ316+Coefficients!$B$11*$AK316+Coefficients!$B$12*$AL316+Coefficients!$B$13*$AM316)</x:f>
      </x:c>
      <x:c r="AO316" s="52">
        <x:f>IF($AO316="","",1/(1+EXP(-$AO316)))</x:f>
      </x:c>
      <x:c r="AP316" s="52">
        <x:f>IF($AP316="","",--($AP316&gt;=Dashboard!$B$7))</x:f>
      </x:c>
      <x:c r="AQ316" t="str">
        <x:f>IF($AQ316="","",--($AQ316=$AH316))</x:f>
      </x:c>
    </x:row>
    <x:row r="317">
      <x:c r="AH317" t="str">
        <x:f>IF($AG317="","",IF($AG317&gt;=10,1,0))</x:f>
      </x:c>
      <x:c r="AI317" t="str">
        <x:f>IF($A317="","",--($A317="MS"))</x:f>
      </x:c>
      <x:c r="AJ317" t="str">
        <x:f>IF($B317="","",--($B317="M"))</x:f>
      </x:c>
      <x:c r="AK317" t="str">
        <x:f>IF($D317="","",--($D317="U"))</x:f>
      </x:c>
      <x:c r="AL317" t="str">
        <x:f>IF($U317="","",--($U317="yes"))</x:f>
      </x:c>
      <x:c r="AM317" t="str">
        <x:f>IF($V317="","",--($V317="yes"))</x:f>
      </x:c>
      <x:c r="AN317" t="str">
        <x:f>IF($AH317="","",Coefficients!$B$2+Coefficients!$B$3*$AE317+Coefficients!$B$4*$AF317+Coefficients!$B$5*$N317+Coefficients!$B$6*$O317+Coefficients!$B$7*$AD317+Coefficients!$B$8*$C317+Coefficients!$B$9*$AI317+Coefficients!$B$10*$AJ317+Coefficients!$B$11*$AK317+Coefficients!$B$12*$AL317+Coefficients!$B$13*$AM317)</x:f>
      </x:c>
      <x:c r="AO317" s="52">
        <x:f>IF($AO317="","",1/(1+EXP(-$AO317)))</x:f>
      </x:c>
      <x:c r="AP317" s="52">
        <x:f>IF($AP317="","",--($AP317&gt;=Dashboard!$B$7))</x:f>
      </x:c>
      <x:c r="AQ317" t="str">
        <x:f>IF($AQ317="","",--($AQ317=$AH317))</x:f>
      </x:c>
    </x:row>
    <x:row r="318">
      <x:c r="AH318" t="str">
        <x:f>IF($AG318="","",IF($AG318&gt;=10,1,0))</x:f>
      </x:c>
      <x:c r="AI318" t="str">
        <x:f>IF($A318="","",--($A318="MS"))</x:f>
      </x:c>
      <x:c r="AJ318" t="str">
        <x:f>IF($B318="","",--($B318="M"))</x:f>
      </x:c>
      <x:c r="AK318" t="str">
        <x:f>IF($D318="","",--($D318="U"))</x:f>
      </x:c>
      <x:c r="AL318" t="str">
        <x:f>IF($U318="","",--($U318="yes"))</x:f>
      </x:c>
      <x:c r="AM318" t="str">
        <x:f>IF($V318="","",--($V318="yes"))</x:f>
      </x:c>
      <x:c r="AN318" t="str">
        <x:f>IF($AH318="","",Coefficients!$B$2+Coefficients!$B$3*$AE318+Coefficients!$B$4*$AF318+Coefficients!$B$5*$N318+Coefficients!$B$6*$O318+Coefficients!$B$7*$AD318+Coefficients!$B$8*$C318+Coefficients!$B$9*$AI318+Coefficients!$B$10*$AJ318+Coefficients!$B$11*$AK318+Coefficients!$B$12*$AL318+Coefficients!$B$13*$AM318)</x:f>
      </x:c>
      <x:c r="AO318" s="52">
        <x:f>IF($AO318="","",1/(1+EXP(-$AO318)))</x:f>
      </x:c>
      <x:c r="AP318" s="52">
        <x:f>IF($AP318="","",--($AP318&gt;=Dashboard!$B$7))</x:f>
      </x:c>
      <x:c r="AQ318" t="str">
        <x:f>IF($AQ318="","",--($AQ318=$AH318))</x:f>
      </x:c>
    </x:row>
    <x:row r="319">
      <x:c r="AH319" t="str">
        <x:f>IF($AG319="","",IF($AG319&gt;=10,1,0))</x:f>
      </x:c>
      <x:c r="AI319" t="str">
        <x:f>IF($A319="","",--($A319="MS"))</x:f>
      </x:c>
      <x:c r="AJ319" t="str">
        <x:f>IF($B319="","",--($B319="M"))</x:f>
      </x:c>
      <x:c r="AK319" t="str">
        <x:f>IF($D319="","",--($D319="U"))</x:f>
      </x:c>
      <x:c r="AL319" t="str">
        <x:f>IF($U319="","",--($U319="yes"))</x:f>
      </x:c>
      <x:c r="AM319" t="str">
        <x:f>IF($V319="","",--($V319="yes"))</x:f>
      </x:c>
      <x:c r="AN319" t="str">
        <x:f>IF($AH319="","",Coefficients!$B$2+Coefficients!$B$3*$AE319+Coefficients!$B$4*$AF319+Coefficients!$B$5*$N319+Coefficients!$B$6*$O319+Coefficients!$B$7*$AD319+Coefficients!$B$8*$C319+Coefficients!$B$9*$AI319+Coefficients!$B$10*$AJ319+Coefficients!$B$11*$AK319+Coefficients!$B$12*$AL319+Coefficients!$B$13*$AM319)</x:f>
      </x:c>
      <x:c r="AO319" s="52">
        <x:f>IF($AO319="","",1/(1+EXP(-$AO319)))</x:f>
      </x:c>
      <x:c r="AP319" s="52">
        <x:f>IF($AP319="","",--($AP319&gt;=Dashboard!$B$7))</x:f>
      </x:c>
      <x:c r="AQ319" t="str">
        <x:f>IF($AQ319="","",--($AQ319=$AH319))</x:f>
      </x:c>
    </x:row>
    <x:row r="320">
      <x:c r="AH320" t="str">
        <x:f>IF($AG320="","",IF($AG320&gt;=10,1,0))</x:f>
      </x:c>
      <x:c r="AI320" t="str">
        <x:f>IF($A320="","",--($A320="MS"))</x:f>
      </x:c>
      <x:c r="AJ320" t="str">
        <x:f>IF($B320="","",--($B320="M"))</x:f>
      </x:c>
      <x:c r="AK320" t="str">
        <x:f>IF($D320="","",--($D320="U"))</x:f>
      </x:c>
      <x:c r="AL320" t="str">
        <x:f>IF($U320="","",--($U320="yes"))</x:f>
      </x:c>
      <x:c r="AM320" t="str">
        <x:f>IF($V320="","",--($V320="yes"))</x:f>
      </x:c>
      <x:c r="AN320" t="str">
        <x:f>IF($AH320="","",Coefficients!$B$2+Coefficients!$B$3*$AE320+Coefficients!$B$4*$AF320+Coefficients!$B$5*$N320+Coefficients!$B$6*$O320+Coefficients!$B$7*$AD320+Coefficients!$B$8*$C320+Coefficients!$B$9*$AI320+Coefficients!$B$10*$AJ320+Coefficients!$B$11*$AK320+Coefficients!$B$12*$AL320+Coefficients!$B$13*$AM320)</x:f>
      </x:c>
      <x:c r="AO320" s="52">
        <x:f>IF($AO320="","",1/(1+EXP(-$AO320)))</x:f>
      </x:c>
      <x:c r="AP320" s="52">
        <x:f>IF($AP320="","",--($AP320&gt;=Dashboard!$B$7))</x:f>
      </x:c>
      <x:c r="AQ320" t="str">
        <x:f>IF($AQ320="","",--($AQ320=$AH320))</x:f>
      </x:c>
    </x:row>
    <x:row r="321">
      <x:c r="AH321" t="str">
        <x:f>IF($AG321="","",IF($AG321&gt;=10,1,0))</x:f>
      </x:c>
      <x:c r="AI321" t="str">
        <x:f>IF($A321="","",--($A321="MS"))</x:f>
      </x:c>
      <x:c r="AJ321" t="str">
        <x:f>IF($B321="","",--($B321="M"))</x:f>
      </x:c>
      <x:c r="AK321" t="str">
        <x:f>IF($D321="","",--($D321="U"))</x:f>
      </x:c>
      <x:c r="AL321" t="str">
        <x:f>IF($U321="","",--($U321="yes"))</x:f>
      </x:c>
      <x:c r="AM321" t="str">
        <x:f>IF($V321="","",--($V321="yes"))</x:f>
      </x:c>
      <x:c r="AN321" t="str">
        <x:f>IF($AH321="","",Coefficients!$B$2+Coefficients!$B$3*$AE321+Coefficients!$B$4*$AF321+Coefficients!$B$5*$N321+Coefficients!$B$6*$O321+Coefficients!$B$7*$AD321+Coefficients!$B$8*$C321+Coefficients!$B$9*$AI321+Coefficients!$B$10*$AJ321+Coefficients!$B$11*$AK321+Coefficients!$B$12*$AL321+Coefficients!$B$13*$AM321)</x:f>
      </x:c>
      <x:c r="AO321" s="52">
        <x:f>IF($AO321="","",1/(1+EXP(-$AO321)))</x:f>
      </x:c>
      <x:c r="AP321" s="52">
        <x:f>IF($AP321="","",--($AP321&gt;=Dashboard!$B$7))</x:f>
      </x:c>
      <x:c r="AQ321" t="str">
        <x:f>IF($AQ321="","",--($AQ321=$AH321))</x:f>
      </x:c>
    </x:row>
    <x:row r="322">
      <x:c r="AH322" t="str">
        <x:f>IF($AG322="","",IF($AG322&gt;=10,1,0))</x:f>
      </x:c>
      <x:c r="AI322" t="str">
        <x:f>IF($A322="","",--($A322="MS"))</x:f>
      </x:c>
      <x:c r="AJ322" t="str">
        <x:f>IF($B322="","",--($B322="M"))</x:f>
      </x:c>
      <x:c r="AK322" t="str">
        <x:f>IF($D322="","",--($D322="U"))</x:f>
      </x:c>
      <x:c r="AL322" t="str">
        <x:f>IF($U322="","",--($U322="yes"))</x:f>
      </x:c>
      <x:c r="AM322" t="str">
        <x:f>IF($V322="","",--($V322="yes"))</x:f>
      </x:c>
      <x:c r="AN322" t="str">
        <x:f>IF($AH322="","",Coefficients!$B$2+Coefficients!$B$3*$AE322+Coefficients!$B$4*$AF322+Coefficients!$B$5*$N322+Coefficients!$B$6*$O322+Coefficients!$B$7*$AD322+Coefficients!$B$8*$C322+Coefficients!$B$9*$AI322+Coefficients!$B$10*$AJ322+Coefficients!$B$11*$AK322+Coefficients!$B$12*$AL322+Coefficients!$B$13*$AM322)</x:f>
      </x:c>
      <x:c r="AO322" s="52">
        <x:f>IF($AO322="","",1/(1+EXP(-$AO322)))</x:f>
      </x:c>
      <x:c r="AP322" s="52">
        <x:f>IF($AP322="","",--($AP322&gt;=Dashboard!$B$7))</x:f>
      </x:c>
      <x:c r="AQ322" t="str">
        <x:f>IF($AQ322="","",--($AQ322=$AH322))</x:f>
      </x:c>
    </x:row>
    <x:row r="323">
      <x:c r="AH323" t="str">
        <x:f>IF($AG323="","",IF($AG323&gt;=10,1,0))</x:f>
      </x:c>
      <x:c r="AI323" t="str">
        <x:f>IF($A323="","",--($A323="MS"))</x:f>
      </x:c>
      <x:c r="AJ323" t="str">
        <x:f>IF($B323="","",--($B323="M"))</x:f>
      </x:c>
      <x:c r="AK323" t="str">
        <x:f>IF($D323="","",--($D323="U"))</x:f>
      </x:c>
      <x:c r="AL323" t="str">
        <x:f>IF($U323="","",--($U323="yes"))</x:f>
      </x:c>
      <x:c r="AM323" t="str">
        <x:f>IF($V323="","",--($V323="yes"))</x:f>
      </x:c>
      <x:c r="AN323" t="str">
        <x:f>IF($AH323="","",Coefficients!$B$2+Coefficients!$B$3*$AE323+Coefficients!$B$4*$AF323+Coefficients!$B$5*$N323+Coefficients!$B$6*$O323+Coefficients!$B$7*$AD323+Coefficients!$B$8*$C323+Coefficients!$B$9*$AI323+Coefficients!$B$10*$AJ323+Coefficients!$B$11*$AK323+Coefficients!$B$12*$AL323+Coefficients!$B$13*$AM323)</x:f>
      </x:c>
      <x:c r="AO323" s="52">
        <x:f>IF($AO323="","",1/(1+EXP(-$AO323)))</x:f>
      </x:c>
      <x:c r="AP323" s="52">
        <x:f>IF($AP323="","",--($AP323&gt;=Dashboard!$B$7))</x:f>
      </x:c>
      <x:c r="AQ323" t="str">
        <x:f>IF($AQ323="","",--($AQ323=$AH323))</x:f>
      </x:c>
    </x:row>
    <x:row r="324">
      <x:c r="AH324" t="str">
        <x:f>IF($AG324="","",IF($AG324&gt;=10,1,0))</x:f>
      </x:c>
      <x:c r="AI324" t="str">
        <x:f>IF($A324="","",--($A324="MS"))</x:f>
      </x:c>
      <x:c r="AJ324" t="str">
        <x:f>IF($B324="","",--($B324="M"))</x:f>
      </x:c>
      <x:c r="AK324" t="str">
        <x:f>IF($D324="","",--($D324="U"))</x:f>
      </x:c>
      <x:c r="AL324" t="str">
        <x:f>IF($U324="","",--($U324="yes"))</x:f>
      </x:c>
      <x:c r="AM324" t="str">
        <x:f>IF($V324="","",--($V324="yes"))</x:f>
      </x:c>
      <x:c r="AN324" t="str">
        <x:f>IF($AH324="","",Coefficients!$B$2+Coefficients!$B$3*$AE324+Coefficients!$B$4*$AF324+Coefficients!$B$5*$N324+Coefficients!$B$6*$O324+Coefficients!$B$7*$AD324+Coefficients!$B$8*$C324+Coefficients!$B$9*$AI324+Coefficients!$B$10*$AJ324+Coefficients!$B$11*$AK324+Coefficients!$B$12*$AL324+Coefficients!$B$13*$AM324)</x:f>
      </x:c>
      <x:c r="AO324" s="52">
        <x:f>IF($AO324="","",1/(1+EXP(-$AO324)))</x:f>
      </x:c>
      <x:c r="AP324" s="52">
        <x:f>IF($AP324="","",--($AP324&gt;=Dashboard!$B$7))</x:f>
      </x:c>
      <x:c r="AQ324" t="str">
        <x:f>IF($AQ324="","",--($AQ324=$AH324))</x:f>
      </x:c>
    </x:row>
    <x:row r="325">
      <x:c r="AH325" t="str">
        <x:f>IF($AG325="","",IF($AG325&gt;=10,1,0))</x:f>
      </x:c>
      <x:c r="AI325" t="str">
        <x:f>IF($A325="","",--($A325="MS"))</x:f>
      </x:c>
      <x:c r="AJ325" t="str">
        <x:f>IF($B325="","",--($B325="M"))</x:f>
      </x:c>
      <x:c r="AK325" t="str">
        <x:f>IF($D325="","",--($D325="U"))</x:f>
      </x:c>
      <x:c r="AL325" t="str">
        <x:f>IF($U325="","",--($U325="yes"))</x:f>
      </x:c>
      <x:c r="AM325" t="str">
        <x:f>IF($V325="","",--($V325="yes"))</x:f>
      </x:c>
      <x:c r="AN325" t="str">
        <x:f>IF($AH325="","",Coefficients!$B$2+Coefficients!$B$3*$AE325+Coefficients!$B$4*$AF325+Coefficients!$B$5*$N325+Coefficients!$B$6*$O325+Coefficients!$B$7*$AD325+Coefficients!$B$8*$C325+Coefficients!$B$9*$AI325+Coefficients!$B$10*$AJ325+Coefficients!$B$11*$AK325+Coefficients!$B$12*$AL325+Coefficients!$B$13*$AM325)</x:f>
      </x:c>
      <x:c r="AO325" s="52">
        <x:f>IF($AO325="","",1/(1+EXP(-$AO325)))</x:f>
      </x:c>
      <x:c r="AP325" s="52">
        <x:f>IF($AP325="","",--($AP325&gt;=Dashboard!$B$7))</x:f>
      </x:c>
      <x:c r="AQ325" t="str">
        <x:f>IF($AQ325="","",--($AQ325=$AH325))</x:f>
      </x:c>
    </x:row>
    <x:row r="326">
      <x:c r="AH326" t="str">
        <x:f>IF($AG326="","",IF($AG326&gt;=10,1,0))</x:f>
      </x:c>
      <x:c r="AI326" t="str">
        <x:f>IF($A326="","",--($A326="MS"))</x:f>
      </x:c>
      <x:c r="AJ326" t="str">
        <x:f>IF($B326="","",--($B326="M"))</x:f>
      </x:c>
      <x:c r="AK326" t="str">
        <x:f>IF($D326="","",--($D326="U"))</x:f>
      </x:c>
      <x:c r="AL326" t="str">
        <x:f>IF($U326="","",--($U326="yes"))</x:f>
      </x:c>
      <x:c r="AM326" t="str">
        <x:f>IF($V326="","",--($V326="yes"))</x:f>
      </x:c>
      <x:c r="AN326" t="str">
        <x:f>IF($AH326="","",Coefficients!$B$2+Coefficients!$B$3*$AE326+Coefficients!$B$4*$AF326+Coefficients!$B$5*$N326+Coefficients!$B$6*$O326+Coefficients!$B$7*$AD326+Coefficients!$B$8*$C326+Coefficients!$B$9*$AI326+Coefficients!$B$10*$AJ326+Coefficients!$B$11*$AK326+Coefficients!$B$12*$AL326+Coefficients!$B$13*$AM326)</x:f>
      </x:c>
      <x:c r="AO326" s="52">
        <x:f>IF($AO326="","",1/(1+EXP(-$AO326)))</x:f>
      </x:c>
      <x:c r="AP326" s="52">
        <x:f>IF($AP326="","",--($AP326&gt;=Dashboard!$B$7))</x:f>
      </x:c>
      <x:c r="AQ326" t="str">
        <x:f>IF($AQ326="","",--($AQ326=$AH326))</x:f>
      </x:c>
    </x:row>
    <x:row r="327">
      <x:c r="AH327" t="str">
        <x:f>IF($AG327="","",IF($AG327&gt;=10,1,0))</x:f>
      </x:c>
      <x:c r="AI327" t="str">
        <x:f>IF($A327="","",--($A327="MS"))</x:f>
      </x:c>
      <x:c r="AJ327" t="str">
        <x:f>IF($B327="","",--($B327="M"))</x:f>
      </x:c>
      <x:c r="AK327" t="str">
        <x:f>IF($D327="","",--($D327="U"))</x:f>
      </x:c>
      <x:c r="AL327" t="str">
        <x:f>IF($U327="","",--($U327="yes"))</x:f>
      </x:c>
      <x:c r="AM327" t="str">
        <x:f>IF($V327="","",--($V327="yes"))</x:f>
      </x:c>
      <x:c r="AN327" t="str">
        <x:f>IF($AH327="","",Coefficients!$B$2+Coefficients!$B$3*$AE327+Coefficients!$B$4*$AF327+Coefficients!$B$5*$N327+Coefficients!$B$6*$O327+Coefficients!$B$7*$AD327+Coefficients!$B$8*$C327+Coefficients!$B$9*$AI327+Coefficients!$B$10*$AJ327+Coefficients!$B$11*$AK327+Coefficients!$B$12*$AL327+Coefficients!$B$13*$AM327)</x:f>
      </x:c>
      <x:c r="AO327" s="52">
        <x:f>IF($AO327="","",1/(1+EXP(-$AO327)))</x:f>
      </x:c>
      <x:c r="AP327" s="52">
        <x:f>IF($AP327="","",--($AP327&gt;=Dashboard!$B$7))</x:f>
      </x:c>
      <x:c r="AQ327" t="str">
        <x:f>IF($AQ327="","",--($AQ327=$AH327))</x:f>
      </x:c>
    </x:row>
    <x:row r="328">
      <x:c r="AH328" t="str">
        <x:f>IF($AG328="","",IF($AG328&gt;=10,1,0))</x:f>
      </x:c>
      <x:c r="AI328" t="str">
        <x:f>IF($A328="","",--($A328="MS"))</x:f>
      </x:c>
      <x:c r="AJ328" t="str">
        <x:f>IF($B328="","",--($B328="M"))</x:f>
      </x:c>
      <x:c r="AK328" t="str">
        <x:f>IF($D328="","",--($D328="U"))</x:f>
      </x:c>
      <x:c r="AL328" t="str">
        <x:f>IF($U328="","",--($U328="yes"))</x:f>
      </x:c>
      <x:c r="AM328" t="str">
        <x:f>IF($V328="","",--($V328="yes"))</x:f>
      </x:c>
      <x:c r="AN328" t="str">
        <x:f>IF($AH328="","",Coefficients!$B$2+Coefficients!$B$3*$AE328+Coefficients!$B$4*$AF328+Coefficients!$B$5*$N328+Coefficients!$B$6*$O328+Coefficients!$B$7*$AD328+Coefficients!$B$8*$C328+Coefficients!$B$9*$AI328+Coefficients!$B$10*$AJ328+Coefficients!$B$11*$AK328+Coefficients!$B$12*$AL328+Coefficients!$B$13*$AM328)</x:f>
      </x:c>
      <x:c r="AO328" s="52">
        <x:f>IF($AO328="","",1/(1+EXP(-$AO328)))</x:f>
      </x:c>
      <x:c r="AP328" s="52">
        <x:f>IF($AP328="","",--($AP328&gt;=Dashboard!$B$7))</x:f>
      </x:c>
      <x:c r="AQ328" t="str">
        <x:f>IF($AQ328="","",--($AQ328=$AH328))</x:f>
      </x:c>
    </x:row>
    <x:row r="329">
      <x:c r="AH329" t="str">
        <x:f>IF($AG329="","",IF($AG329&gt;=10,1,0))</x:f>
      </x:c>
      <x:c r="AI329" t="str">
        <x:f>IF($A329="","",--($A329="MS"))</x:f>
      </x:c>
      <x:c r="AJ329" t="str">
        <x:f>IF($B329="","",--($B329="M"))</x:f>
      </x:c>
      <x:c r="AK329" t="str">
        <x:f>IF($D329="","",--($D329="U"))</x:f>
      </x:c>
      <x:c r="AL329" t="str">
        <x:f>IF($U329="","",--($U329="yes"))</x:f>
      </x:c>
      <x:c r="AM329" t="str">
        <x:f>IF($V329="","",--($V329="yes"))</x:f>
      </x:c>
      <x:c r="AN329" t="str">
        <x:f>IF($AH329="","",Coefficients!$B$2+Coefficients!$B$3*$AE329+Coefficients!$B$4*$AF329+Coefficients!$B$5*$N329+Coefficients!$B$6*$O329+Coefficients!$B$7*$AD329+Coefficients!$B$8*$C329+Coefficients!$B$9*$AI329+Coefficients!$B$10*$AJ329+Coefficients!$B$11*$AK329+Coefficients!$B$12*$AL329+Coefficients!$B$13*$AM329)</x:f>
      </x:c>
      <x:c r="AO329" s="52">
        <x:f>IF($AO329="","",1/(1+EXP(-$AO329)))</x:f>
      </x:c>
      <x:c r="AP329" s="52">
        <x:f>IF($AP329="","",--($AP329&gt;=Dashboard!$B$7))</x:f>
      </x:c>
      <x:c r="AQ329" t="str">
        <x:f>IF($AQ329="","",--($AQ329=$AH329))</x:f>
      </x:c>
    </x:row>
    <x:row r="330">
      <x:c r="AH330" t="str">
        <x:f>IF($AG330="","",IF($AG330&gt;=10,1,0))</x:f>
      </x:c>
      <x:c r="AI330" t="str">
        <x:f>IF($A330="","",--($A330="MS"))</x:f>
      </x:c>
      <x:c r="AJ330" t="str">
        <x:f>IF($B330="","",--($B330="M"))</x:f>
      </x:c>
      <x:c r="AK330" t="str">
        <x:f>IF($D330="","",--($D330="U"))</x:f>
      </x:c>
      <x:c r="AL330" t="str">
        <x:f>IF($U330="","",--($U330="yes"))</x:f>
      </x:c>
      <x:c r="AM330" t="str">
        <x:f>IF($V330="","",--($V330="yes"))</x:f>
      </x:c>
      <x:c r="AN330" t="str">
        <x:f>IF($AH330="","",Coefficients!$B$2+Coefficients!$B$3*$AE330+Coefficients!$B$4*$AF330+Coefficients!$B$5*$N330+Coefficients!$B$6*$O330+Coefficients!$B$7*$AD330+Coefficients!$B$8*$C330+Coefficients!$B$9*$AI330+Coefficients!$B$10*$AJ330+Coefficients!$B$11*$AK330+Coefficients!$B$12*$AL330+Coefficients!$B$13*$AM330)</x:f>
      </x:c>
      <x:c r="AO330" s="52">
        <x:f>IF($AO330="","",1/(1+EXP(-$AO330)))</x:f>
      </x:c>
      <x:c r="AP330" s="52">
        <x:f>IF($AP330="","",--($AP330&gt;=Dashboard!$B$7))</x:f>
      </x:c>
      <x:c r="AQ330" t="str">
        <x:f>IF($AQ330="","",--($AQ330=$AH330))</x:f>
      </x:c>
    </x:row>
    <x:row r="331">
      <x:c r="AH331" t="str">
        <x:f>IF($AG331="","",IF($AG331&gt;=10,1,0))</x:f>
      </x:c>
      <x:c r="AI331" t="str">
        <x:f>IF($A331="","",--($A331="MS"))</x:f>
      </x:c>
      <x:c r="AJ331" t="str">
        <x:f>IF($B331="","",--($B331="M"))</x:f>
      </x:c>
      <x:c r="AK331" t="str">
        <x:f>IF($D331="","",--($D331="U"))</x:f>
      </x:c>
      <x:c r="AL331" t="str">
        <x:f>IF($U331="","",--($U331="yes"))</x:f>
      </x:c>
      <x:c r="AM331" t="str">
        <x:f>IF($V331="","",--($V331="yes"))</x:f>
      </x:c>
      <x:c r="AN331" t="str">
        <x:f>IF($AH331="","",Coefficients!$B$2+Coefficients!$B$3*$AE331+Coefficients!$B$4*$AF331+Coefficients!$B$5*$N331+Coefficients!$B$6*$O331+Coefficients!$B$7*$AD331+Coefficients!$B$8*$C331+Coefficients!$B$9*$AI331+Coefficients!$B$10*$AJ331+Coefficients!$B$11*$AK331+Coefficients!$B$12*$AL331+Coefficients!$B$13*$AM331)</x:f>
      </x:c>
      <x:c r="AO331" s="52">
        <x:f>IF($AO331="","",1/(1+EXP(-$AO331)))</x:f>
      </x:c>
      <x:c r="AP331" s="52">
        <x:f>IF($AP331="","",--($AP331&gt;=Dashboard!$B$7))</x:f>
      </x:c>
      <x:c r="AQ331" t="str">
        <x:f>IF($AQ331="","",--($AQ331=$AH331))</x:f>
      </x:c>
    </x:row>
    <x:row r="332">
      <x:c r="AH332" t="str">
        <x:f>IF($AG332="","",IF($AG332&gt;=10,1,0))</x:f>
      </x:c>
      <x:c r="AI332" t="str">
        <x:f>IF($A332="","",--($A332="MS"))</x:f>
      </x:c>
      <x:c r="AJ332" t="str">
        <x:f>IF($B332="","",--($B332="M"))</x:f>
      </x:c>
      <x:c r="AK332" t="str">
        <x:f>IF($D332="","",--($D332="U"))</x:f>
      </x:c>
      <x:c r="AL332" t="str">
        <x:f>IF($U332="","",--($U332="yes"))</x:f>
      </x:c>
      <x:c r="AM332" t="str">
        <x:f>IF($V332="","",--($V332="yes"))</x:f>
      </x:c>
      <x:c r="AN332" t="str">
        <x:f>IF($AH332="","",Coefficients!$B$2+Coefficients!$B$3*$AE332+Coefficients!$B$4*$AF332+Coefficients!$B$5*$N332+Coefficients!$B$6*$O332+Coefficients!$B$7*$AD332+Coefficients!$B$8*$C332+Coefficients!$B$9*$AI332+Coefficients!$B$10*$AJ332+Coefficients!$B$11*$AK332+Coefficients!$B$12*$AL332+Coefficients!$B$13*$AM332)</x:f>
      </x:c>
      <x:c r="AO332" s="52">
        <x:f>IF($AO332="","",1/(1+EXP(-$AO332)))</x:f>
      </x:c>
      <x:c r="AP332" s="52">
        <x:f>IF($AP332="","",--($AP332&gt;=Dashboard!$B$7))</x:f>
      </x:c>
      <x:c r="AQ332" t="str">
        <x:f>IF($AQ332="","",--($AQ332=$AH332))</x:f>
      </x:c>
    </x:row>
    <x:row r="333">
      <x:c r="AH333" t="str">
        <x:f>IF($AG333="","",IF($AG333&gt;=10,1,0))</x:f>
      </x:c>
      <x:c r="AI333" t="str">
        <x:f>IF($A333="","",--($A333="MS"))</x:f>
      </x:c>
      <x:c r="AJ333" t="str">
        <x:f>IF($B333="","",--($B333="M"))</x:f>
      </x:c>
      <x:c r="AK333" t="str">
        <x:f>IF($D333="","",--($D333="U"))</x:f>
      </x:c>
      <x:c r="AL333" t="str">
        <x:f>IF($U333="","",--($U333="yes"))</x:f>
      </x:c>
      <x:c r="AM333" t="str">
        <x:f>IF($V333="","",--($V333="yes"))</x:f>
      </x:c>
      <x:c r="AN333" t="str">
        <x:f>IF($AH333="","",Coefficients!$B$2+Coefficients!$B$3*$AE333+Coefficients!$B$4*$AF333+Coefficients!$B$5*$N333+Coefficients!$B$6*$O333+Coefficients!$B$7*$AD333+Coefficients!$B$8*$C333+Coefficients!$B$9*$AI333+Coefficients!$B$10*$AJ333+Coefficients!$B$11*$AK333+Coefficients!$B$12*$AL333+Coefficients!$B$13*$AM333)</x:f>
      </x:c>
      <x:c r="AO333" s="52">
        <x:f>IF($AO333="","",1/(1+EXP(-$AO333)))</x:f>
      </x:c>
      <x:c r="AP333" s="52">
        <x:f>IF($AP333="","",--($AP333&gt;=Dashboard!$B$7))</x:f>
      </x:c>
      <x:c r="AQ333" t="str">
        <x:f>IF($AQ333="","",--($AQ333=$AH333))</x:f>
      </x:c>
    </x:row>
    <x:row r="334">
      <x:c r="AH334" t="str">
        <x:f>IF($AG334="","",IF($AG334&gt;=10,1,0))</x:f>
      </x:c>
      <x:c r="AI334" t="str">
        <x:f>IF($A334="","",--($A334="MS"))</x:f>
      </x:c>
      <x:c r="AJ334" t="str">
        <x:f>IF($B334="","",--($B334="M"))</x:f>
      </x:c>
      <x:c r="AK334" t="str">
        <x:f>IF($D334="","",--($D334="U"))</x:f>
      </x:c>
      <x:c r="AL334" t="str">
        <x:f>IF($U334="","",--($U334="yes"))</x:f>
      </x:c>
      <x:c r="AM334" t="str">
        <x:f>IF($V334="","",--($V334="yes"))</x:f>
      </x:c>
      <x:c r="AN334" t="str">
        <x:f>IF($AH334="","",Coefficients!$B$2+Coefficients!$B$3*$AE334+Coefficients!$B$4*$AF334+Coefficients!$B$5*$N334+Coefficients!$B$6*$O334+Coefficients!$B$7*$AD334+Coefficients!$B$8*$C334+Coefficients!$B$9*$AI334+Coefficients!$B$10*$AJ334+Coefficients!$B$11*$AK334+Coefficients!$B$12*$AL334+Coefficients!$B$13*$AM334)</x:f>
      </x:c>
      <x:c r="AO334" s="52">
        <x:f>IF($AO334="","",1/(1+EXP(-$AO334)))</x:f>
      </x:c>
      <x:c r="AP334" s="52">
        <x:f>IF($AP334="","",--($AP334&gt;=Dashboard!$B$7))</x:f>
      </x:c>
      <x:c r="AQ334" t="str">
        <x:f>IF($AQ334="","",--($AQ334=$AH334))</x:f>
      </x:c>
    </x:row>
    <x:row r="335">
      <x:c r="AH335" t="str">
        <x:f>IF($AG335="","",IF($AG335&gt;=10,1,0))</x:f>
      </x:c>
      <x:c r="AI335" t="str">
        <x:f>IF($A335="","",--($A335="MS"))</x:f>
      </x:c>
      <x:c r="AJ335" t="str">
        <x:f>IF($B335="","",--($B335="M"))</x:f>
      </x:c>
      <x:c r="AK335" t="str">
        <x:f>IF($D335="","",--($D335="U"))</x:f>
      </x:c>
      <x:c r="AL335" t="str">
        <x:f>IF($U335="","",--($U335="yes"))</x:f>
      </x:c>
      <x:c r="AM335" t="str">
        <x:f>IF($V335="","",--($V335="yes"))</x:f>
      </x:c>
      <x:c r="AN335" t="str">
        <x:f>IF($AH335="","",Coefficients!$B$2+Coefficients!$B$3*$AE335+Coefficients!$B$4*$AF335+Coefficients!$B$5*$N335+Coefficients!$B$6*$O335+Coefficients!$B$7*$AD335+Coefficients!$B$8*$C335+Coefficients!$B$9*$AI335+Coefficients!$B$10*$AJ335+Coefficients!$B$11*$AK335+Coefficients!$B$12*$AL335+Coefficients!$B$13*$AM335)</x:f>
      </x:c>
      <x:c r="AO335" s="52">
        <x:f>IF($AO335="","",1/(1+EXP(-$AO335)))</x:f>
      </x:c>
      <x:c r="AP335" s="52">
        <x:f>IF($AP335="","",--($AP335&gt;=Dashboard!$B$7))</x:f>
      </x:c>
      <x:c r="AQ335" t="str">
        <x:f>IF($AQ335="","",--($AQ335=$AH335))</x:f>
      </x:c>
    </x:row>
    <x:row r="336">
      <x:c r="AH336" t="str">
        <x:f>IF($AG336="","",IF($AG336&gt;=10,1,0))</x:f>
      </x:c>
      <x:c r="AI336" t="str">
        <x:f>IF($A336="","",--($A336="MS"))</x:f>
      </x:c>
      <x:c r="AJ336" t="str">
        <x:f>IF($B336="","",--($B336="M"))</x:f>
      </x:c>
      <x:c r="AK336" t="str">
        <x:f>IF($D336="","",--($D336="U"))</x:f>
      </x:c>
      <x:c r="AL336" t="str">
        <x:f>IF($U336="","",--($U336="yes"))</x:f>
      </x:c>
      <x:c r="AM336" t="str">
        <x:f>IF($V336="","",--($V336="yes"))</x:f>
      </x:c>
      <x:c r="AN336" t="str">
        <x:f>IF($AH336="","",Coefficients!$B$2+Coefficients!$B$3*$AE336+Coefficients!$B$4*$AF336+Coefficients!$B$5*$N336+Coefficients!$B$6*$O336+Coefficients!$B$7*$AD336+Coefficients!$B$8*$C336+Coefficients!$B$9*$AI336+Coefficients!$B$10*$AJ336+Coefficients!$B$11*$AK336+Coefficients!$B$12*$AL336+Coefficients!$B$13*$AM336)</x:f>
      </x:c>
      <x:c r="AO336" s="52">
        <x:f>IF($AO336="","",1/(1+EXP(-$AO336)))</x:f>
      </x:c>
      <x:c r="AP336" s="52">
        <x:f>IF($AP336="","",--($AP336&gt;=Dashboard!$B$7))</x:f>
      </x:c>
      <x:c r="AQ336" t="str">
        <x:f>IF($AQ336="","",--($AQ336=$AH336))</x:f>
      </x:c>
    </x:row>
    <x:row r="337">
      <x:c r="AH337" t="str">
        <x:f>IF($AG337="","",IF($AG337&gt;=10,1,0))</x:f>
      </x:c>
      <x:c r="AI337" t="str">
        <x:f>IF($A337="","",--($A337="MS"))</x:f>
      </x:c>
      <x:c r="AJ337" t="str">
        <x:f>IF($B337="","",--($B337="M"))</x:f>
      </x:c>
      <x:c r="AK337" t="str">
        <x:f>IF($D337="","",--($D337="U"))</x:f>
      </x:c>
      <x:c r="AL337" t="str">
        <x:f>IF($U337="","",--($U337="yes"))</x:f>
      </x:c>
      <x:c r="AM337" t="str">
        <x:f>IF($V337="","",--($V337="yes"))</x:f>
      </x:c>
      <x:c r="AN337" t="str">
        <x:f>IF($AH337="","",Coefficients!$B$2+Coefficients!$B$3*$AE337+Coefficients!$B$4*$AF337+Coefficients!$B$5*$N337+Coefficients!$B$6*$O337+Coefficients!$B$7*$AD337+Coefficients!$B$8*$C337+Coefficients!$B$9*$AI337+Coefficients!$B$10*$AJ337+Coefficients!$B$11*$AK337+Coefficients!$B$12*$AL337+Coefficients!$B$13*$AM337)</x:f>
      </x:c>
      <x:c r="AO337" s="52">
        <x:f>IF($AO337="","",1/(1+EXP(-$AO337)))</x:f>
      </x:c>
      <x:c r="AP337" s="52">
        <x:f>IF($AP337="","",--($AP337&gt;=Dashboard!$B$7))</x:f>
      </x:c>
      <x:c r="AQ337" t="str">
        <x:f>IF($AQ337="","",--($AQ337=$AH337))</x:f>
      </x:c>
    </x:row>
    <x:row r="338">
      <x:c r="AH338" t="str">
        <x:f>IF($AG338="","",IF($AG338&gt;=10,1,0))</x:f>
      </x:c>
      <x:c r="AI338" t="str">
        <x:f>IF($A338="","",--($A338="MS"))</x:f>
      </x:c>
      <x:c r="AJ338" t="str">
        <x:f>IF($B338="","",--($B338="M"))</x:f>
      </x:c>
      <x:c r="AK338" t="str">
        <x:f>IF($D338="","",--($D338="U"))</x:f>
      </x:c>
      <x:c r="AL338" t="str">
        <x:f>IF($U338="","",--($U338="yes"))</x:f>
      </x:c>
      <x:c r="AM338" t="str">
        <x:f>IF($V338="","",--($V338="yes"))</x:f>
      </x:c>
      <x:c r="AN338" t="str">
        <x:f>IF($AH338="","",Coefficients!$B$2+Coefficients!$B$3*$AE338+Coefficients!$B$4*$AF338+Coefficients!$B$5*$N338+Coefficients!$B$6*$O338+Coefficients!$B$7*$AD338+Coefficients!$B$8*$C338+Coefficients!$B$9*$AI338+Coefficients!$B$10*$AJ338+Coefficients!$B$11*$AK338+Coefficients!$B$12*$AL338+Coefficients!$B$13*$AM338)</x:f>
      </x:c>
      <x:c r="AO338" s="52">
        <x:f>IF($AO338="","",1/(1+EXP(-$AO338)))</x:f>
      </x:c>
      <x:c r="AP338" s="52">
        <x:f>IF($AP338="","",--($AP338&gt;=Dashboard!$B$7))</x:f>
      </x:c>
      <x:c r="AQ338" t="str">
        <x:f>IF($AQ338="","",--($AQ338=$AH338))</x:f>
      </x:c>
    </x:row>
    <x:row r="339">
      <x:c r="AH339" t="str">
        <x:f>IF($AG339="","",IF($AG339&gt;=10,1,0))</x:f>
      </x:c>
      <x:c r="AI339" t="str">
        <x:f>IF($A339="","",--($A339="MS"))</x:f>
      </x:c>
      <x:c r="AJ339" t="str">
        <x:f>IF($B339="","",--($B339="M"))</x:f>
      </x:c>
      <x:c r="AK339" t="str">
        <x:f>IF($D339="","",--($D339="U"))</x:f>
      </x:c>
      <x:c r="AL339" t="str">
        <x:f>IF($U339="","",--($U339="yes"))</x:f>
      </x:c>
      <x:c r="AM339" t="str">
        <x:f>IF($V339="","",--($V339="yes"))</x:f>
      </x:c>
      <x:c r="AN339" t="str">
        <x:f>IF($AH339="","",Coefficients!$B$2+Coefficients!$B$3*$AE339+Coefficients!$B$4*$AF339+Coefficients!$B$5*$N339+Coefficients!$B$6*$O339+Coefficients!$B$7*$AD339+Coefficients!$B$8*$C339+Coefficients!$B$9*$AI339+Coefficients!$B$10*$AJ339+Coefficients!$B$11*$AK339+Coefficients!$B$12*$AL339+Coefficients!$B$13*$AM339)</x:f>
      </x:c>
      <x:c r="AO339" s="52">
        <x:f>IF($AO339="","",1/(1+EXP(-$AO339)))</x:f>
      </x:c>
      <x:c r="AP339" s="52">
        <x:f>IF($AP339="","",--($AP339&gt;=Dashboard!$B$7))</x:f>
      </x:c>
      <x:c r="AQ339" t="str">
        <x:f>IF($AQ339="","",--($AQ339=$AH339))</x:f>
      </x:c>
    </x:row>
    <x:row r="340">
      <x:c r="AH340" t="str">
        <x:f>IF($AG340="","",IF($AG340&gt;=10,1,0))</x:f>
      </x:c>
      <x:c r="AI340" t="str">
        <x:f>IF($A340="","",--($A340="MS"))</x:f>
      </x:c>
      <x:c r="AJ340" t="str">
        <x:f>IF($B340="","",--($B340="M"))</x:f>
      </x:c>
      <x:c r="AK340" t="str">
        <x:f>IF($D340="","",--($D340="U"))</x:f>
      </x:c>
      <x:c r="AL340" t="str">
        <x:f>IF($U340="","",--($U340="yes"))</x:f>
      </x:c>
      <x:c r="AM340" t="str">
        <x:f>IF($V340="","",--($V340="yes"))</x:f>
      </x:c>
      <x:c r="AN340" t="str">
        <x:f>IF($AH340="","",Coefficients!$B$2+Coefficients!$B$3*$AE340+Coefficients!$B$4*$AF340+Coefficients!$B$5*$N340+Coefficients!$B$6*$O340+Coefficients!$B$7*$AD340+Coefficients!$B$8*$C340+Coefficients!$B$9*$AI340+Coefficients!$B$10*$AJ340+Coefficients!$B$11*$AK340+Coefficients!$B$12*$AL340+Coefficients!$B$13*$AM340)</x:f>
      </x:c>
      <x:c r="AO340" s="52">
        <x:f>IF($AO340="","",1/(1+EXP(-$AO340)))</x:f>
      </x:c>
      <x:c r="AP340" s="52">
        <x:f>IF($AP340="","",--($AP340&gt;=Dashboard!$B$7))</x:f>
      </x:c>
      <x:c r="AQ340" t="str">
        <x:f>IF($AQ340="","",--($AQ340=$AH340))</x:f>
      </x:c>
    </x:row>
    <x:row r="341">
      <x:c r="AH341" t="str">
        <x:f>IF($AG341="","",IF($AG341&gt;=10,1,0))</x:f>
      </x:c>
      <x:c r="AI341" t="str">
        <x:f>IF($A341="","",--($A341="MS"))</x:f>
      </x:c>
      <x:c r="AJ341" t="str">
        <x:f>IF($B341="","",--($B341="M"))</x:f>
      </x:c>
      <x:c r="AK341" t="str">
        <x:f>IF($D341="","",--($D341="U"))</x:f>
      </x:c>
      <x:c r="AL341" t="str">
        <x:f>IF($U341="","",--($U341="yes"))</x:f>
      </x:c>
      <x:c r="AM341" t="str">
        <x:f>IF($V341="","",--($V341="yes"))</x:f>
      </x:c>
      <x:c r="AN341" t="str">
        <x:f>IF($AH341="","",Coefficients!$B$2+Coefficients!$B$3*$AE341+Coefficients!$B$4*$AF341+Coefficients!$B$5*$N341+Coefficients!$B$6*$O341+Coefficients!$B$7*$AD341+Coefficients!$B$8*$C341+Coefficients!$B$9*$AI341+Coefficients!$B$10*$AJ341+Coefficients!$B$11*$AK341+Coefficients!$B$12*$AL341+Coefficients!$B$13*$AM341)</x:f>
      </x:c>
      <x:c r="AO341" s="52">
        <x:f>IF($AO341="","",1/(1+EXP(-$AO341)))</x:f>
      </x:c>
      <x:c r="AP341" s="52">
        <x:f>IF($AP341="","",--($AP341&gt;=Dashboard!$B$7))</x:f>
      </x:c>
      <x:c r="AQ341" t="str">
        <x:f>IF($AQ341="","",--($AQ341=$AH341))</x:f>
      </x:c>
    </x:row>
    <x:row r="342">
      <x:c r="AH342" t="str">
        <x:f>IF($AG342="","",IF($AG342&gt;=10,1,0))</x:f>
      </x:c>
      <x:c r="AI342" t="str">
        <x:f>IF($A342="","",--($A342="MS"))</x:f>
      </x:c>
      <x:c r="AJ342" t="str">
        <x:f>IF($B342="","",--($B342="M"))</x:f>
      </x:c>
      <x:c r="AK342" t="str">
        <x:f>IF($D342="","",--($D342="U"))</x:f>
      </x:c>
      <x:c r="AL342" t="str">
        <x:f>IF($U342="","",--($U342="yes"))</x:f>
      </x:c>
      <x:c r="AM342" t="str">
        <x:f>IF($V342="","",--($V342="yes"))</x:f>
      </x:c>
      <x:c r="AN342" t="str">
        <x:f>IF($AH342="","",Coefficients!$B$2+Coefficients!$B$3*$AE342+Coefficients!$B$4*$AF342+Coefficients!$B$5*$N342+Coefficients!$B$6*$O342+Coefficients!$B$7*$AD342+Coefficients!$B$8*$C342+Coefficients!$B$9*$AI342+Coefficients!$B$10*$AJ342+Coefficients!$B$11*$AK342+Coefficients!$B$12*$AL342+Coefficients!$B$13*$AM342)</x:f>
      </x:c>
      <x:c r="AO342" s="52">
        <x:f>IF($AO342="","",1/(1+EXP(-$AO342)))</x:f>
      </x:c>
      <x:c r="AP342" s="52">
        <x:f>IF($AP342="","",--($AP342&gt;=Dashboard!$B$7))</x:f>
      </x:c>
      <x:c r="AQ342" t="str">
        <x:f>IF($AQ342="","",--($AQ342=$AH342))</x:f>
      </x:c>
    </x:row>
    <x:row r="343">
      <x:c r="AH343" t="str">
        <x:f>IF($AG343="","",IF($AG343&gt;=10,1,0))</x:f>
      </x:c>
      <x:c r="AI343" t="str">
        <x:f>IF($A343="","",--($A343="MS"))</x:f>
      </x:c>
      <x:c r="AJ343" t="str">
        <x:f>IF($B343="","",--($B343="M"))</x:f>
      </x:c>
      <x:c r="AK343" t="str">
        <x:f>IF($D343="","",--($D343="U"))</x:f>
      </x:c>
      <x:c r="AL343" t="str">
        <x:f>IF($U343="","",--($U343="yes"))</x:f>
      </x:c>
      <x:c r="AM343" t="str">
        <x:f>IF($V343="","",--($V343="yes"))</x:f>
      </x:c>
      <x:c r="AN343" t="str">
        <x:f>IF($AH343="","",Coefficients!$B$2+Coefficients!$B$3*$AE343+Coefficients!$B$4*$AF343+Coefficients!$B$5*$N343+Coefficients!$B$6*$O343+Coefficients!$B$7*$AD343+Coefficients!$B$8*$C343+Coefficients!$B$9*$AI343+Coefficients!$B$10*$AJ343+Coefficients!$B$11*$AK343+Coefficients!$B$12*$AL343+Coefficients!$B$13*$AM343)</x:f>
      </x:c>
      <x:c r="AO343" s="52">
        <x:f>IF($AO343="","",1/(1+EXP(-$AO343)))</x:f>
      </x:c>
      <x:c r="AP343" s="52">
        <x:f>IF($AP343="","",--($AP343&gt;=Dashboard!$B$7))</x:f>
      </x:c>
      <x:c r="AQ343" t="str">
        <x:f>IF($AQ343="","",--($AQ343=$AH343))</x:f>
      </x:c>
    </x:row>
    <x:row r="344">
      <x:c r="AH344" t="str">
        <x:f>IF($AG344="","",IF($AG344&gt;=10,1,0))</x:f>
      </x:c>
      <x:c r="AI344" t="str">
        <x:f>IF($A344="","",--($A344="MS"))</x:f>
      </x:c>
      <x:c r="AJ344" t="str">
        <x:f>IF($B344="","",--($B344="M"))</x:f>
      </x:c>
      <x:c r="AK344" t="str">
        <x:f>IF($D344="","",--($D344="U"))</x:f>
      </x:c>
      <x:c r="AL344" t="str">
        <x:f>IF($U344="","",--($U344="yes"))</x:f>
      </x:c>
      <x:c r="AM344" t="str">
        <x:f>IF($V344="","",--($V344="yes"))</x:f>
      </x:c>
      <x:c r="AN344" t="str">
        <x:f>IF($AH344="","",Coefficients!$B$2+Coefficients!$B$3*$AE344+Coefficients!$B$4*$AF344+Coefficients!$B$5*$N344+Coefficients!$B$6*$O344+Coefficients!$B$7*$AD344+Coefficients!$B$8*$C344+Coefficients!$B$9*$AI344+Coefficients!$B$10*$AJ344+Coefficients!$B$11*$AK344+Coefficients!$B$12*$AL344+Coefficients!$B$13*$AM344)</x:f>
      </x:c>
      <x:c r="AO344" s="52">
        <x:f>IF($AO344="","",1/(1+EXP(-$AO344)))</x:f>
      </x:c>
      <x:c r="AP344" s="52">
        <x:f>IF($AP344="","",--($AP344&gt;=Dashboard!$B$7))</x:f>
      </x:c>
      <x:c r="AQ344" t="str">
        <x:f>IF($AQ344="","",--($AQ344=$AH344))</x:f>
      </x:c>
    </x:row>
    <x:row r="345">
      <x:c r="AH345" t="str">
        <x:f>IF($AG345="","",IF($AG345&gt;=10,1,0))</x:f>
      </x:c>
      <x:c r="AI345" t="str">
        <x:f>IF($A345="","",--($A345="MS"))</x:f>
      </x:c>
      <x:c r="AJ345" t="str">
        <x:f>IF($B345="","",--($B345="M"))</x:f>
      </x:c>
      <x:c r="AK345" t="str">
        <x:f>IF($D345="","",--($D345="U"))</x:f>
      </x:c>
      <x:c r="AL345" t="str">
        <x:f>IF($U345="","",--($U345="yes"))</x:f>
      </x:c>
      <x:c r="AM345" t="str">
        <x:f>IF($V345="","",--($V345="yes"))</x:f>
      </x:c>
      <x:c r="AN345" t="str">
        <x:f>IF($AH345="","",Coefficients!$B$2+Coefficients!$B$3*$AE345+Coefficients!$B$4*$AF345+Coefficients!$B$5*$N345+Coefficients!$B$6*$O345+Coefficients!$B$7*$AD345+Coefficients!$B$8*$C345+Coefficients!$B$9*$AI345+Coefficients!$B$10*$AJ345+Coefficients!$B$11*$AK345+Coefficients!$B$12*$AL345+Coefficients!$B$13*$AM345)</x:f>
      </x:c>
      <x:c r="AO345" s="52">
        <x:f>IF($AO345="","",1/(1+EXP(-$AO345)))</x:f>
      </x:c>
      <x:c r="AP345" s="52">
        <x:f>IF($AP345="","",--($AP345&gt;=Dashboard!$B$7))</x:f>
      </x:c>
      <x:c r="AQ345" t="str">
        <x:f>IF($AQ345="","",--($AQ345=$AH345))</x:f>
      </x:c>
    </x:row>
    <x:row r="346">
      <x:c r="AH346" t="str">
        <x:f>IF($AG346="","",IF($AG346&gt;=10,1,0))</x:f>
      </x:c>
      <x:c r="AI346" t="str">
        <x:f>IF($A346="","",--($A346="MS"))</x:f>
      </x:c>
      <x:c r="AJ346" t="str">
        <x:f>IF($B346="","",--($B346="M"))</x:f>
      </x:c>
      <x:c r="AK346" t="str">
        <x:f>IF($D346="","",--($D346="U"))</x:f>
      </x:c>
      <x:c r="AL346" t="str">
        <x:f>IF($U346="","",--($U346="yes"))</x:f>
      </x:c>
      <x:c r="AM346" t="str">
        <x:f>IF($V346="","",--($V346="yes"))</x:f>
      </x:c>
      <x:c r="AN346" t="str">
        <x:f>IF($AH346="","",Coefficients!$B$2+Coefficients!$B$3*$AE346+Coefficients!$B$4*$AF346+Coefficients!$B$5*$N346+Coefficients!$B$6*$O346+Coefficients!$B$7*$AD346+Coefficients!$B$8*$C346+Coefficients!$B$9*$AI346+Coefficients!$B$10*$AJ346+Coefficients!$B$11*$AK346+Coefficients!$B$12*$AL346+Coefficients!$B$13*$AM346)</x:f>
      </x:c>
      <x:c r="AO346" s="52">
        <x:f>IF($AO346="","",1/(1+EXP(-$AO346)))</x:f>
      </x:c>
      <x:c r="AP346" s="52">
        <x:f>IF($AP346="","",--($AP346&gt;=Dashboard!$B$7))</x:f>
      </x:c>
      <x:c r="AQ346" t="str">
        <x:f>IF($AQ346="","",--($AQ346=$AH346))</x:f>
      </x:c>
    </x:row>
    <x:row r="347">
      <x:c r="AH347" t="str">
        <x:f>IF($AG347="","",IF($AG347&gt;=10,1,0))</x:f>
      </x:c>
      <x:c r="AI347" t="str">
        <x:f>IF($A347="","",--($A347="MS"))</x:f>
      </x:c>
      <x:c r="AJ347" t="str">
        <x:f>IF($B347="","",--($B347="M"))</x:f>
      </x:c>
      <x:c r="AK347" t="str">
        <x:f>IF($D347="","",--($D347="U"))</x:f>
      </x:c>
      <x:c r="AL347" t="str">
        <x:f>IF($U347="","",--($U347="yes"))</x:f>
      </x:c>
      <x:c r="AM347" t="str">
        <x:f>IF($V347="","",--($V347="yes"))</x:f>
      </x:c>
      <x:c r="AN347" t="str">
        <x:f>IF($AH347="","",Coefficients!$B$2+Coefficients!$B$3*$AE347+Coefficients!$B$4*$AF347+Coefficients!$B$5*$N347+Coefficients!$B$6*$O347+Coefficients!$B$7*$AD347+Coefficients!$B$8*$C347+Coefficients!$B$9*$AI347+Coefficients!$B$10*$AJ347+Coefficients!$B$11*$AK347+Coefficients!$B$12*$AL347+Coefficients!$B$13*$AM347)</x:f>
      </x:c>
      <x:c r="AO347" s="52">
        <x:f>IF($AO347="","",1/(1+EXP(-$AO347)))</x:f>
      </x:c>
      <x:c r="AP347" s="52">
        <x:f>IF($AP347="","",--($AP347&gt;=Dashboard!$B$7))</x:f>
      </x:c>
      <x:c r="AQ347" t="str">
        <x:f>IF($AQ347="","",--($AQ347=$AH347))</x:f>
      </x:c>
    </x:row>
    <x:row r="348">
      <x:c r="AH348" t="str">
        <x:f>IF($AG348="","",IF($AG348&gt;=10,1,0))</x:f>
      </x:c>
      <x:c r="AI348" t="str">
        <x:f>IF($A348="","",--($A348="MS"))</x:f>
      </x:c>
      <x:c r="AJ348" t="str">
        <x:f>IF($B348="","",--($B348="M"))</x:f>
      </x:c>
      <x:c r="AK348" t="str">
        <x:f>IF($D348="","",--($D348="U"))</x:f>
      </x:c>
      <x:c r="AL348" t="str">
        <x:f>IF($U348="","",--($U348="yes"))</x:f>
      </x:c>
      <x:c r="AM348" t="str">
        <x:f>IF($V348="","",--($V348="yes"))</x:f>
      </x:c>
      <x:c r="AN348" t="str">
        <x:f>IF($AH348="","",Coefficients!$B$2+Coefficients!$B$3*$AE348+Coefficients!$B$4*$AF348+Coefficients!$B$5*$N348+Coefficients!$B$6*$O348+Coefficients!$B$7*$AD348+Coefficients!$B$8*$C348+Coefficients!$B$9*$AI348+Coefficients!$B$10*$AJ348+Coefficients!$B$11*$AK348+Coefficients!$B$12*$AL348+Coefficients!$B$13*$AM348)</x:f>
      </x:c>
      <x:c r="AO348" s="52">
        <x:f>IF($AO348="","",1/(1+EXP(-$AO348)))</x:f>
      </x:c>
      <x:c r="AP348" s="52">
        <x:f>IF($AP348="","",--($AP348&gt;=Dashboard!$B$7))</x:f>
      </x:c>
      <x:c r="AQ348" t="str">
        <x:f>IF($AQ348="","",--($AQ348=$AH348))</x:f>
      </x:c>
    </x:row>
    <x:row r="349">
      <x:c r="AH349" t="str">
        <x:f>IF($AG349="","",IF($AG349&gt;=10,1,0))</x:f>
      </x:c>
      <x:c r="AI349" t="str">
        <x:f>IF($A349="","",--($A349="MS"))</x:f>
      </x:c>
      <x:c r="AJ349" t="str">
        <x:f>IF($B349="","",--($B349="M"))</x:f>
      </x:c>
      <x:c r="AK349" t="str">
        <x:f>IF($D349="","",--($D349="U"))</x:f>
      </x:c>
      <x:c r="AL349" t="str">
        <x:f>IF($U349="","",--($U349="yes"))</x:f>
      </x:c>
      <x:c r="AM349" t="str">
        <x:f>IF($V349="","",--($V349="yes"))</x:f>
      </x:c>
      <x:c r="AN349" t="str">
        <x:f>IF($AH349="","",Coefficients!$B$2+Coefficients!$B$3*$AE349+Coefficients!$B$4*$AF349+Coefficients!$B$5*$N349+Coefficients!$B$6*$O349+Coefficients!$B$7*$AD349+Coefficients!$B$8*$C349+Coefficients!$B$9*$AI349+Coefficients!$B$10*$AJ349+Coefficients!$B$11*$AK349+Coefficients!$B$12*$AL349+Coefficients!$B$13*$AM349)</x:f>
      </x:c>
      <x:c r="AO349" s="52">
        <x:f>IF($AO349="","",1/(1+EXP(-$AO349)))</x:f>
      </x:c>
      <x:c r="AP349" s="52">
        <x:f>IF($AP349="","",--($AP349&gt;=Dashboard!$B$7))</x:f>
      </x:c>
      <x:c r="AQ349" t="str">
        <x:f>IF($AQ349="","",--($AQ349=$AH349))</x:f>
      </x:c>
    </x:row>
    <x:row r="350">
      <x:c r="AH350" t="str">
        <x:f>IF($AG350="","",IF($AG350&gt;=10,1,0))</x:f>
      </x:c>
      <x:c r="AI350" t="str">
        <x:f>IF($A350="","",--($A350="MS"))</x:f>
      </x:c>
      <x:c r="AJ350" t="str">
        <x:f>IF($B350="","",--($B350="M"))</x:f>
      </x:c>
      <x:c r="AK350" t="str">
        <x:f>IF($D350="","",--($D350="U"))</x:f>
      </x:c>
      <x:c r="AL350" t="str">
        <x:f>IF($U350="","",--($U350="yes"))</x:f>
      </x:c>
      <x:c r="AM350" t="str">
        <x:f>IF($V350="","",--($V350="yes"))</x:f>
      </x:c>
      <x:c r="AN350" t="str">
        <x:f>IF($AH350="","",Coefficients!$B$2+Coefficients!$B$3*$AE350+Coefficients!$B$4*$AF350+Coefficients!$B$5*$N350+Coefficients!$B$6*$O350+Coefficients!$B$7*$AD350+Coefficients!$B$8*$C350+Coefficients!$B$9*$AI350+Coefficients!$B$10*$AJ350+Coefficients!$B$11*$AK350+Coefficients!$B$12*$AL350+Coefficients!$B$13*$AM350)</x:f>
      </x:c>
      <x:c r="AO350" s="52">
        <x:f>IF($AO350="","",1/(1+EXP(-$AO350)))</x:f>
      </x:c>
      <x:c r="AP350" s="52">
        <x:f>IF($AP350="","",--($AP350&gt;=Dashboard!$B$7))</x:f>
      </x:c>
      <x:c r="AQ350" t="str">
        <x:f>IF($AQ350="","",--($AQ350=$AH350))</x:f>
      </x:c>
    </x:row>
    <x:row r="351">
      <x:c r="AH351" t="str">
        <x:f>IF($AG351="","",IF($AG351&gt;=10,1,0))</x:f>
      </x:c>
      <x:c r="AI351" t="str">
        <x:f>IF($A351="","",--($A351="MS"))</x:f>
      </x:c>
      <x:c r="AJ351" t="str">
        <x:f>IF($B351="","",--($B351="M"))</x:f>
      </x:c>
      <x:c r="AK351" t="str">
        <x:f>IF($D351="","",--($D351="U"))</x:f>
      </x:c>
      <x:c r="AL351" t="str">
        <x:f>IF($U351="","",--($U351="yes"))</x:f>
      </x:c>
      <x:c r="AM351" t="str">
        <x:f>IF($V351="","",--($V351="yes"))</x:f>
      </x:c>
      <x:c r="AN351" t="str">
        <x:f>IF($AH351="","",Coefficients!$B$2+Coefficients!$B$3*$AE351+Coefficients!$B$4*$AF351+Coefficients!$B$5*$N351+Coefficients!$B$6*$O351+Coefficients!$B$7*$AD351+Coefficients!$B$8*$C351+Coefficients!$B$9*$AI351+Coefficients!$B$10*$AJ351+Coefficients!$B$11*$AK351+Coefficients!$B$12*$AL351+Coefficients!$B$13*$AM351)</x:f>
      </x:c>
      <x:c r="AO351" s="52">
        <x:f>IF($AO351="","",1/(1+EXP(-$AO351)))</x:f>
      </x:c>
      <x:c r="AP351" s="52">
        <x:f>IF($AP351="","",--($AP351&gt;=Dashboard!$B$7))</x:f>
      </x:c>
      <x:c r="AQ351" t="str">
        <x:f>IF($AQ351="","",--($AQ351=$AH351))</x:f>
      </x:c>
    </x:row>
    <x:row r="352">
      <x:c r="AH352" t="str">
        <x:f>IF($AG352="","",IF($AG352&gt;=10,1,0))</x:f>
      </x:c>
      <x:c r="AI352" t="str">
        <x:f>IF($A352="","",--($A352="MS"))</x:f>
      </x:c>
      <x:c r="AJ352" t="str">
        <x:f>IF($B352="","",--($B352="M"))</x:f>
      </x:c>
      <x:c r="AK352" t="str">
        <x:f>IF($D352="","",--($D352="U"))</x:f>
      </x:c>
      <x:c r="AL352" t="str">
        <x:f>IF($U352="","",--($U352="yes"))</x:f>
      </x:c>
      <x:c r="AM352" t="str">
        <x:f>IF($V352="","",--($V352="yes"))</x:f>
      </x:c>
      <x:c r="AN352" t="str">
        <x:f>IF($AH352="","",Coefficients!$B$2+Coefficients!$B$3*$AE352+Coefficients!$B$4*$AF352+Coefficients!$B$5*$N352+Coefficients!$B$6*$O352+Coefficients!$B$7*$AD352+Coefficients!$B$8*$C352+Coefficients!$B$9*$AI352+Coefficients!$B$10*$AJ352+Coefficients!$B$11*$AK352+Coefficients!$B$12*$AL352+Coefficients!$B$13*$AM352)</x:f>
      </x:c>
      <x:c r="AO352" s="52">
        <x:f>IF($AO352="","",1/(1+EXP(-$AO352)))</x:f>
      </x:c>
      <x:c r="AP352" s="52">
        <x:f>IF($AP352="","",--($AP352&gt;=Dashboard!$B$7))</x:f>
      </x:c>
      <x:c r="AQ352" t="str">
        <x:f>IF($AQ352="","",--($AQ352=$AH352))</x:f>
      </x:c>
    </x:row>
    <x:row r="353">
      <x:c r="AH353" t="str">
        <x:f>IF($AG353="","",IF($AG353&gt;=10,1,0))</x:f>
      </x:c>
      <x:c r="AI353" t="str">
        <x:f>IF($A353="","",--($A353="MS"))</x:f>
      </x:c>
      <x:c r="AJ353" t="str">
        <x:f>IF($B353="","",--($B353="M"))</x:f>
      </x:c>
      <x:c r="AK353" t="str">
        <x:f>IF($D353="","",--($D353="U"))</x:f>
      </x:c>
      <x:c r="AL353" t="str">
        <x:f>IF($U353="","",--($U353="yes"))</x:f>
      </x:c>
      <x:c r="AM353" t="str">
        <x:f>IF($V353="","",--($V353="yes"))</x:f>
      </x:c>
      <x:c r="AN353" t="str">
        <x:f>IF($AH353="","",Coefficients!$B$2+Coefficients!$B$3*$AE353+Coefficients!$B$4*$AF353+Coefficients!$B$5*$N353+Coefficients!$B$6*$O353+Coefficients!$B$7*$AD353+Coefficients!$B$8*$C353+Coefficients!$B$9*$AI353+Coefficients!$B$10*$AJ353+Coefficients!$B$11*$AK353+Coefficients!$B$12*$AL353+Coefficients!$B$13*$AM353)</x:f>
      </x:c>
      <x:c r="AO353" s="52">
        <x:f>IF($AO353="","",1/(1+EXP(-$AO353)))</x:f>
      </x:c>
      <x:c r="AP353" s="52">
        <x:f>IF($AP353="","",--($AP353&gt;=Dashboard!$B$7))</x:f>
      </x:c>
      <x:c r="AQ353" t="str">
        <x:f>IF($AQ353="","",--($AQ353=$AH353))</x:f>
      </x:c>
    </x:row>
    <x:row r="354">
      <x:c r="AH354" t="str">
        <x:f>IF($AG354="","",IF($AG354&gt;=10,1,0))</x:f>
      </x:c>
      <x:c r="AI354" t="str">
        <x:f>IF($A354="","",--($A354="MS"))</x:f>
      </x:c>
      <x:c r="AJ354" t="str">
        <x:f>IF($B354="","",--($B354="M"))</x:f>
      </x:c>
      <x:c r="AK354" t="str">
        <x:f>IF($D354="","",--($D354="U"))</x:f>
      </x:c>
      <x:c r="AL354" t="str">
        <x:f>IF($U354="","",--($U354="yes"))</x:f>
      </x:c>
      <x:c r="AM354" t="str">
        <x:f>IF($V354="","",--($V354="yes"))</x:f>
      </x:c>
      <x:c r="AN354" t="str">
        <x:f>IF($AH354="","",Coefficients!$B$2+Coefficients!$B$3*$AE354+Coefficients!$B$4*$AF354+Coefficients!$B$5*$N354+Coefficients!$B$6*$O354+Coefficients!$B$7*$AD354+Coefficients!$B$8*$C354+Coefficients!$B$9*$AI354+Coefficients!$B$10*$AJ354+Coefficients!$B$11*$AK354+Coefficients!$B$12*$AL354+Coefficients!$B$13*$AM354)</x:f>
      </x:c>
      <x:c r="AO354" s="52">
        <x:f>IF($AO354="","",1/(1+EXP(-$AO354)))</x:f>
      </x:c>
      <x:c r="AP354" s="52">
        <x:f>IF($AP354="","",--($AP354&gt;=Dashboard!$B$7))</x:f>
      </x:c>
      <x:c r="AQ354" t="str">
        <x:f>IF($AQ354="","",--($AQ354=$AH354))</x:f>
      </x:c>
    </x:row>
    <x:row r="355">
      <x:c r="AH355" t="str">
        <x:f>IF($AG355="","",IF($AG355&gt;=10,1,0))</x:f>
      </x:c>
      <x:c r="AI355" t="str">
        <x:f>IF($A355="","",--($A355="MS"))</x:f>
      </x:c>
      <x:c r="AJ355" t="str">
        <x:f>IF($B355="","",--($B355="M"))</x:f>
      </x:c>
      <x:c r="AK355" t="str">
        <x:f>IF($D355="","",--($D355="U"))</x:f>
      </x:c>
      <x:c r="AL355" t="str">
        <x:f>IF($U355="","",--($U355="yes"))</x:f>
      </x:c>
      <x:c r="AM355" t="str">
        <x:f>IF($V355="","",--($V355="yes"))</x:f>
      </x:c>
      <x:c r="AN355" t="str">
        <x:f>IF($AH355="","",Coefficients!$B$2+Coefficients!$B$3*$AE355+Coefficients!$B$4*$AF355+Coefficients!$B$5*$N355+Coefficients!$B$6*$O355+Coefficients!$B$7*$AD355+Coefficients!$B$8*$C355+Coefficients!$B$9*$AI355+Coefficients!$B$10*$AJ355+Coefficients!$B$11*$AK355+Coefficients!$B$12*$AL355+Coefficients!$B$13*$AM355)</x:f>
      </x:c>
      <x:c r="AO355" s="52">
        <x:f>IF($AO355="","",1/(1+EXP(-$AO355)))</x:f>
      </x:c>
      <x:c r="AP355" s="52">
        <x:f>IF($AP355="","",--($AP355&gt;=Dashboard!$B$7))</x:f>
      </x:c>
      <x:c r="AQ355" t="str">
        <x:f>IF($AQ355="","",--($AQ355=$AH355))</x:f>
      </x:c>
    </x:row>
    <x:row r="356">
      <x:c r="AH356" t="str">
        <x:f>IF($AG356="","",IF($AG356&gt;=10,1,0))</x:f>
      </x:c>
      <x:c r="AI356" t="str">
        <x:f>IF($A356="","",--($A356="MS"))</x:f>
      </x:c>
      <x:c r="AJ356" t="str">
        <x:f>IF($B356="","",--($B356="M"))</x:f>
      </x:c>
      <x:c r="AK356" t="str">
        <x:f>IF($D356="","",--($D356="U"))</x:f>
      </x:c>
      <x:c r="AL356" t="str">
        <x:f>IF($U356="","",--($U356="yes"))</x:f>
      </x:c>
      <x:c r="AM356" t="str">
        <x:f>IF($V356="","",--($V356="yes"))</x:f>
      </x:c>
      <x:c r="AN356" t="str">
        <x:f>IF($AH356="","",Coefficients!$B$2+Coefficients!$B$3*$AE356+Coefficients!$B$4*$AF356+Coefficients!$B$5*$N356+Coefficients!$B$6*$O356+Coefficients!$B$7*$AD356+Coefficients!$B$8*$C356+Coefficients!$B$9*$AI356+Coefficients!$B$10*$AJ356+Coefficients!$B$11*$AK356+Coefficients!$B$12*$AL356+Coefficients!$B$13*$AM356)</x:f>
      </x:c>
      <x:c r="AO356" s="52">
        <x:f>IF($AO356="","",1/(1+EXP(-$AO356)))</x:f>
      </x:c>
      <x:c r="AP356" s="52">
        <x:f>IF($AP356="","",--($AP356&gt;=Dashboard!$B$7))</x:f>
      </x:c>
      <x:c r="AQ356" t="str">
        <x:f>IF($AQ356="","",--($AQ356=$AH356))</x:f>
      </x:c>
    </x:row>
    <x:row r="357">
      <x:c r="AH357" t="str">
        <x:f>IF($AG357="","",IF($AG357&gt;=10,1,0))</x:f>
      </x:c>
      <x:c r="AI357" t="str">
        <x:f>IF($A357="","",--($A357="MS"))</x:f>
      </x:c>
      <x:c r="AJ357" t="str">
        <x:f>IF($B357="","",--($B357="M"))</x:f>
      </x:c>
      <x:c r="AK357" t="str">
        <x:f>IF($D357="","",--($D357="U"))</x:f>
      </x:c>
      <x:c r="AL357" t="str">
        <x:f>IF($U357="","",--($U357="yes"))</x:f>
      </x:c>
      <x:c r="AM357" t="str">
        <x:f>IF($V357="","",--($V357="yes"))</x:f>
      </x:c>
      <x:c r="AN357" t="str">
        <x:f>IF($AH357="","",Coefficients!$B$2+Coefficients!$B$3*$AE357+Coefficients!$B$4*$AF357+Coefficients!$B$5*$N357+Coefficients!$B$6*$O357+Coefficients!$B$7*$AD357+Coefficients!$B$8*$C357+Coefficients!$B$9*$AI357+Coefficients!$B$10*$AJ357+Coefficients!$B$11*$AK357+Coefficients!$B$12*$AL357+Coefficients!$B$13*$AM357)</x:f>
      </x:c>
      <x:c r="AO357" s="52">
        <x:f>IF($AO357="","",1/(1+EXP(-$AO357)))</x:f>
      </x:c>
      <x:c r="AP357" s="52">
        <x:f>IF($AP357="","",--($AP357&gt;=Dashboard!$B$7))</x:f>
      </x:c>
      <x:c r="AQ357" t="str">
        <x:f>IF($AQ357="","",--($AQ357=$AH357))</x:f>
      </x:c>
    </x:row>
    <x:row r="358">
      <x:c r="AH358" t="str">
        <x:f>IF($AG358="","",IF($AG358&gt;=10,1,0))</x:f>
      </x:c>
      <x:c r="AI358" t="str">
        <x:f>IF($A358="","",--($A358="MS"))</x:f>
      </x:c>
      <x:c r="AJ358" t="str">
        <x:f>IF($B358="","",--($B358="M"))</x:f>
      </x:c>
      <x:c r="AK358" t="str">
        <x:f>IF($D358="","",--($D358="U"))</x:f>
      </x:c>
      <x:c r="AL358" t="str">
        <x:f>IF($U358="","",--($U358="yes"))</x:f>
      </x:c>
      <x:c r="AM358" t="str">
        <x:f>IF($V358="","",--($V358="yes"))</x:f>
      </x:c>
      <x:c r="AN358" t="str">
        <x:f>IF($AH358="","",Coefficients!$B$2+Coefficients!$B$3*$AE358+Coefficients!$B$4*$AF358+Coefficients!$B$5*$N358+Coefficients!$B$6*$O358+Coefficients!$B$7*$AD358+Coefficients!$B$8*$C358+Coefficients!$B$9*$AI358+Coefficients!$B$10*$AJ358+Coefficients!$B$11*$AK358+Coefficients!$B$12*$AL358+Coefficients!$B$13*$AM358)</x:f>
      </x:c>
      <x:c r="AO358" s="52">
        <x:f>IF($AO358="","",1/(1+EXP(-$AO358)))</x:f>
      </x:c>
      <x:c r="AP358" s="52">
        <x:f>IF($AP358="","",--($AP358&gt;=Dashboard!$B$7))</x:f>
      </x:c>
      <x:c r="AQ358" t="str">
        <x:f>IF($AQ358="","",--($AQ358=$AH358))</x:f>
      </x:c>
    </x:row>
    <x:row r="359">
      <x:c r="AH359" t="str">
        <x:f>IF($AG359="","",IF($AG359&gt;=10,1,0))</x:f>
      </x:c>
      <x:c r="AI359" t="str">
        <x:f>IF($A359="","",--($A359="MS"))</x:f>
      </x:c>
      <x:c r="AJ359" t="str">
        <x:f>IF($B359="","",--($B359="M"))</x:f>
      </x:c>
      <x:c r="AK359" t="str">
        <x:f>IF($D359="","",--($D359="U"))</x:f>
      </x:c>
      <x:c r="AL359" t="str">
        <x:f>IF($U359="","",--($U359="yes"))</x:f>
      </x:c>
      <x:c r="AM359" t="str">
        <x:f>IF($V359="","",--($V359="yes"))</x:f>
      </x:c>
      <x:c r="AN359" t="str">
        <x:f>IF($AH359="","",Coefficients!$B$2+Coefficients!$B$3*$AE359+Coefficients!$B$4*$AF359+Coefficients!$B$5*$N359+Coefficients!$B$6*$O359+Coefficients!$B$7*$AD359+Coefficients!$B$8*$C359+Coefficients!$B$9*$AI359+Coefficients!$B$10*$AJ359+Coefficients!$B$11*$AK359+Coefficients!$B$12*$AL359+Coefficients!$B$13*$AM359)</x:f>
      </x:c>
      <x:c r="AO359" s="52">
        <x:f>IF($AO359="","",1/(1+EXP(-$AO359)))</x:f>
      </x:c>
      <x:c r="AP359" s="52">
        <x:f>IF($AP359="","",--($AP359&gt;=Dashboard!$B$7))</x:f>
      </x:c>
      <x:c r="AQ359" t="str">
        <x:f>IF($AQ359="","",--($AQ359=$AH359))</x:f>
      </x:c>
    </x:row>
    <x:row r="360">
      <x:c r="AH360" t="str">
        <x:f>IF($AG360="","",IF($AG360&gt;=10,1,0))</x:f>
      </x:c>
      <x:c r="AI360" t="str">
        <x:f>IF($A360="","",--($A360="MS"))</x:f>
      </x:c>
      <x:c r="AJ360" t="str">
        <x:f>IF($B360="","",--($B360="M"))</x:f>
      </x:c>
      <x:c r="AK360" t="str">
        <x:f>IF($D360="","",--($D360="U"))</x:f>
      </x:c>
      <x:c r="AL360" t="str">
        <x:f>IF($U360="","",--($U360="yes"))</x:f>
      </x:c>
      <x:c r="AM360" t="str">
        <x:f>IF($V360="","",--($V360="yes"))</x:f>
      </x:c>
      <x:c r="AN360" t="str">
        <x:f>IF($AH360="","",Coefficients!$B$2+Coefficients!$B$3*$AE360+Coefficients!$B$4*$AF360+Coefficients!$B$5*$N360+Coefficients!$B$6*$O360+Coefficients!$B$7*$AD360+Coefficients!$B$8*$C360+Coefficients!$B$9*$AI360+Coefficients!$B$10*$AJ360+Coefficients!$B$11*$AK360+Coefficients!$B$12*$AL360+Coefficients!$B$13*$AM360)</x:f>
      </x:c>
      <x:c r="AO360" s="52">
        <x:f>IF($AO360="","",1/(1+EXP(-$AO360)))</x:f>
      </x:c>
      <x:c r="AP360" s="52">
        <x:f>IF($AP360="","",--($AP360&gt;=Dashboard!$B$7))</x:f>
      </x:c>
      <x:c r="AQ360" t="str">
        <x:f>IF($AQ360="","",--($AQ360=$AH360))</x:f>
      </x:c>
    </x:row>
    <x:row r="361">
      <x:c r="AH361" t="str">
        <x:f>IF($AG361="","",IF($AG361&gt;=10,1,0))</x:f>
      </x:c>
      <x:c r="AI361" t="str">
        <x:f>IF($A361="","",--($A361="MS"))</x:f>
      </x:c>
      <x:c r="AJ361" t="str">
        <x:f>IF($B361="","",--($B361="M"))</x:f>
      </x:c>
      <x:c r="AK361" t="str">
        <x:f>IF($D361="","",--($D361="U"))</x:f>
      </x:c>
      <x:c r="AL361" t="str">
        <x:f>IF($U361="","",--($U361="yes"))</x:f>
      </x:c>
      <x:c r="AM361" t="str">
        <x:f>IF($V361="","",--($V361="yes"))</x:f>
      </x:c>
      <x:c r="AN361" t="str">
        <x:f>IF($AH361="","",Coefficients!$B$2+Coefficients!$B$3*$AE361+Coefficients!$B$4*$AF361+Coefficients!$B$5*$N361+Coefficients!$B$6*$O361+Coefficients!$B$7*$AD361+Coefficients!$B$8*$C361+Coefficients!$B$9*$AI361+Coefficients!$B$10*$AJ361+Coefficients!$B$11*$AK361+Coefficients!$B$12*$AL361+Coefficients!$B$13*$AM361)</x:f>
      </x:c>
      <x:c r="AO361" s="52">
        <x:f>IF($AO361="","",1/(1+EXP(-$AO361)))</x:f>
      </x:c>
      <x:c r="AP361" s="52">
        <x:f>IF($AP361="","",--($AP361&gt;=Dashboard!$B$7))</x:f>
      </x:c>
      <x:c r="AQ361" t="str">
        <x:f>IF($AQ361="","",--($AQ361=$AH361))</x:f>
      </x:c>
    </x:row>
    <x:row r="362">
      <x:c r="AH362" t="str">
        <x:f>IF($AG362="","",IF($AG362&gt;=10,1,0))</x:f>
      </x:c>
      <x:c r="AI362" t="str">
        <x:f>IF($A362="","",--($A362="MS"))</x:f>
      </x:c>
      <x:c r="AJ362" t="str">
        <x:f>IF($B362="","",--($B362="M"))</x:f>
      </x:c>
      <x:c r="AK362" t="str">
        <x:f>IF($D362="","",--($D362="U"))</x:f>
      </x:c>
      <x:c r="AL362" t="str">
        <x:f>IF($U362="","",--($U362="yes"))</x:f>
      </x:c>
      <x:c r="AM362" t="str">
        <x:f>IF($V362="","",--($V362="yes"))</x:f>
      </x:c>
      <x:c r="AN362" t="str">
        <x:f>IF($AH362="","",Coefficients!$B$2+Coefficients!$B$3*$AE362+Coefficients!$B$4*$AF362+Coefficients!$B$5*$N362+Coefficients!$B$6*$O362+Coefficients!$B$7*$AD362+Coefficients!$B$8*$C362+Coefficients!$B$9*$AI362+Coefficients!$B$10*$AJ362+Coefficients!$B$11*$AK362+Coefficients!$B$12*$AL362+Coefficients!$B$13*$AM362)</x:f>
      </x:c>
      <x:c r="AO362" s="52">
        <x:f>IF($AO362="","",1/(1+EXP(-$AO362)))</x:f>
      </x:c>
      <x:c r="AP362" s="52">
        <x:f>IF($AP362="","",--($AP362&gt;=Dashboard!$B$7))</x:f>
      </x:c>
      <x:c r="AQ362" t="str">
        <x:f>IF($AQ362="","",--($AQ362=$AH362))</x:f>
      </x:c>
    </x:row>
    <x:row r="363">
      <x:c r="AH363" t="str">
        <x:f>IF($AG363="","",IF($AG363&gt;=10,1,0))</x:f>
      </x:c>
      <x:c r="AI363" t="str">
        <x:f>IF($A363="","",--($A363="MS"))</x:f>
      </x:c>
      <x:c r="AJ363" t="str">
        <x:f>IF($B363="","",--($B363="M"))</x:f>
      </x:c>
      <x:c r="AK363" t="str">
        <x:f>IF($D363="","",--($D363="U"))</x:f>
      </x:c>
      <x:c r="AL363" t="str">
        <x:f>IF($U363="","",--($U363="yes"))</x:f>
      </x:c>
      <x:c r="AM363" t="str">
        <x:f>IF($V363="","",--($V363="yes"))</x:f>
      </x:c>
      <x:c r="AN363" t="str">
        <x:f>IF($AH363="","",Coefficients!$B$2+Coefficients!$B$3*$AE363+Coefficients!$B$4*$AF363+Coefficients!$B$5*$N363+Coefficients!$B$6*$O363+Coefficients!$B$7*$AD363+Coefficients!$B$8*$C363+Coefficients!$B$9*$AI363+Coefficients!$B$10*$AJ363+Coefficients!$B$11*$AK363+Coefficients!$B$12*$AL363+Coefficients!$B$13*$AM363)</x:f>
      </x:c>
      <x:c r="AO363" s="52">
        <x:f>IF($AO363="","",1/(1+EXP(-$AO363)))</x:f>
      </x:c>
      <x:c r="AP363" s="52">
        <x:f>IF($AP363="","",--($AP363&gt;=Dashboard!$B$7))</x:f>
      </x:c>
      <x:c r="AQ363" t="str">
        <x:f>IF($AQ363="","",--($AQ363=$AH363))</x:f>
      </x:c>
    </x:row>
    <x:row r="364">
      <x:c r="AH364" t="str">
        <x:f>IF($AG364="","",IF($AG364&gt;=10,1,0))</x:f>
      </x:c>
      <x:c r="AI364" t="str">
        <x:f>IF($A364="","",--($A364="MS"))</x:f>
      </x:c>
      <x:c r="AJ364" t="str">
        <x:f>IF($B364="","",--($B364="M"))</x:f>
      </x:c>
      <x:c r="AK364" t="str">
        <x:f>IF($D364="","",--($D364="U"))</x:f>
      </x:c>
      <x:c r="AL364" t="str">
        <x:f>IF($U364="","",--($U364="yes"))</x:f>
      </x:c>
      <x:c r="AM364" t="str">
        <x:f>IF($V364="","",--($V364="yes"))</x:f>
      </x:c>
      <x:c r="AN364" t="str">
        <x:f>IF($AH364="","",Coefficients!$B$2+Coefficients!$B$3*$AE364+Coefficients!$B$4*$AF364+Coefficients!$B$5*$N364+Coefficients!$B$6*$O364+Coefficients!$B$7*$AD364+Coefficients!$B$8*$C364+Coefficients!$B$9*$AI364+Coefficients!$B$10*$AJ364+Coefficients!$B$11*$AK364+Coefficients!$B$12*$AL364+Coefficients!$B$13*$AM364)</x:f>
      </x:c>
      <x:c r="AO364" s="52">
        <x:f>IF($AO364="","",1/(1+EXP(-$AO364)))</x:f>
      </x:c>
      <x:c r="AP364" s="52">
        <x:f>IF($AP364="","",--($AP364&gt;=Dashboard!$B$7))</x:f>
      </x:c>
      <x:c r="AQ364" t="str">
        <x:f>IF($AQ364="","",--($AQ364=$AH364))</x:f>
      </x:c>
    </x:row>
    <x:row r="365">
      <x:c r="AH365" t="str">
        <x:f>IF($AG365="","",IF($AG365&gt;=10,1,0))</x:f>
      </x:c>
      <x:c r="AI365" t="str">
        <x:f>IF($A365="","",--($A365="MS"))</x:f>
      </x:c>
      <x:c r="AJ365" t="str">
        <x:f>IF($B365="","",--($B365="M"))</x:f>
      </x:c>
      <x:c r="AK365" t="str">
        <x:f>IF($D365="","",--($D365="U"))</x:f>
      </x:c>
      <x:c r="AL365" t="str">
        <x:f>IF($U365="","",--($U365="yes"))</x:f>
      </x:c>
      <x:c r="AM365" t="str">
        <x:f>IF($V365="","",--($V365="yes"))</x:f>
      </x:c>
      <x:c r="AN365" t="str">
        <x:f>IF($AH365="","",Coefficients!$B$2+Coefficients!$B$3*$AE365+Coefficients!$B$4*$AF365+Coefficients!$B$5*$N365+Coefficients!$B$6*$O365+Coefficients!$B$7*$AD365+Coefficients!$B$8*$C365+Coefficients!$B$9*$AI365+Coefficients!$B$10*$AJ365+Coefficients!$B$11*$AK365+Coefficients!$B$12*$AL365+Coefficients!$B$13*$AM365)</x:f>
      </x:c>
      <x:c r="AO365" s="52">
        <x:f>IF($AO365="","",1/(1+EXP(-$AO365)))</x:f>
      </x:c>
      <x:c r="AP365" s="52">
        <x:f>IF($AP365="","",--($AP365&gt;=Dashboard!$B$7))</x:f>
      </x:c>
      <x:c r="AQ365" t="str">
        <x:f>IF($AQ365="","",--($AQ365=$AH365))</x:f>
      </x:c>
    </x:row>
    <x:row r="366">
      <x:c r="AH366" t="str">
        <x:f>IF($AG366="","",IF($AG366&gt;=10,1,0))</x:f>
      </x:c>
      <x:c r="AI366" t="str">
        <x:f>IF($A366="","",--($A366="MS"))</x:f>
      </x:c>
      <x:c r="AJ366" t="str">
        <x:f>IF($B366="","",--($B366="M"))</x:f>
      </x:c>
      <x:c r="AK366" t="str">
        <x:f>IF($D366="","",--($D366="U"))</x:f>
      </x:c>
      <x:c r="AL366" t="str">
        <x:f>IF($U366="","",--($U366="yes"))</x:f>
      </x:c>
      <x:c r="AM366" t="str">
        <x:f>IF($V366="","",--($V366="yes"))</x:f>
      </x:c>
      <x:c r="AN366" t="str">
        <x:f>IF($AH366="","",Coefficients!$B$2+Coefficients!$B$3*$AE366+Coefficients!$B$4*$AF366+Coefficients!$B$5*$N366+Coefficients!$B$6*$O366+Coefficients!$B$7*$AD366+Coefficients!$B$8*$C366+Coefficients!$B$9*$AI366+Coefficients!$B$10*$AJ366+Coefficients!$B$11*$AK366+Coefficients!$B$12*$AL366+Coefficients!$B$13*$AM366)</x:f>
      </x:c>
      <x:c r="AO366" s="52">
        <x:f>IF($AO366="","",1/(1+EXP(-$AO366)))</x:f>
      </x:c>
      <x:c r="AP366" s="52">
        <x:f>IF($AP366="","",--($AP366&gt;=Dashboard!$B$7))</x:f>
      </x:c>
      <x:c r="AQ366" t="str">
        <x:f>IF($AQ366="","",--($AQ366=$AH366))</x:f>
      </x:c>
    </x:row>
    <x:row r="367">
      <x:c r="AH367" t="str">
        <x:f>IF($AG367="","",IF($AG367&gt;=10,1,0))</x:f>
      </x:c>
      <x:c r="AI367" t="str">
        <x:f>IF($A367="","",--($A367="MS"))</x:f>
      </x:c>
      <x:c r="AJ367" t="str">
        <x:f>IF($B367="","",--($B367="M"))</x:f>
      </x:c>
      <x:c r="AK367" t="str">
        <x:f>IF($D367="","",--($D367="U"))</x:f>
      </x:c>
      <x:c r="AL367" t="str">
        <x:f>IF($U367="","",--($U367="yes"))</x:f>
      </x:c>
      <x:c r="AM367" t="str">
        <x:f>IF($V367="","",--($V367="yes"))</x:f>
      </x:c>
      <x:c r="AN367" t="str">
        <x:f>IF($AH367="","",Coefficients!$B$2+Coefficients!$B$3*$AE367+Coefficients!$B$4*$AF367+Coefficients!$B$5*$N367+Coefficients!$B$6*$O367+Coefficients!$B$7*$AD367+Coefficients!$B$8*$C367+Coefficients!$B$9*$AI367+Coefficients!$B$10*$AJ367+Coefficients!$B$11*$AK367+Coefficients!$B$12*$AL367+Coefficients!$B$13*$AM367)</x:f>
      </x:c>
      <x:c r="AO367" s="52">
        <x:f>IF($AO367="","",1/(1+EXP(-$AO367)))</x:f>
      </x:c>
      <x:c r="AP367" s="52">
        <x:f>IF($AP367="","",--($AP367&gt;=Dashboard!$B$7))</x:f>
      </x:c>
      <x:c r="AQ367" t="str">
        <x:f>IF($AQ367="","",--($AQ367=$AH367))</x:f>
      </x:c>
    </x:row>
    <x:row r="368">
      <x:c r="AH368" t="str">
        <x:f>IF($AG368="","",IF($AG368&gt;=10,1,0))</x:f>
      </x:c>
      <x:c r="AI368" t="str">
        <x:f>IF($A368="","",--($A368="MS"))</x:f>
      </x:c>
      <x:c r="AJ368" t="str">
        <x:f>IF($B368="","",--($B368="M"))</x:f>
      </x:c>
      <x:c r="AK368" t="str">
        <x:f>IF($D368="","",--($D368="U"))</x:f>
      </x:c>
      <x:c r="AL368" t="str">
        <x:f>IF($U368="","",--($U368="yes"))</x:f>
      </x:c>
      <x:c r="AM368" t="str">
        <x:f>IF($V368="","",--($V368="yes"))</x:f>
      </x:c>
      <x:c r="AN368" t="str">
        <x:f>IF($AH368="","",Coefficients!$B$2+Coefficients!$B$3*$AE368+Coefficients!$B$4*$AF368+Coefficients!$B$5*$N368+Coefficients!$B$6*$O368+Coefficients!$B$7*$AD368+Coefficients!$B$8*$C368+Coefficients!$B$9*$AI368+Coefficients!$B$10*$AJ368+Coefficients!$B$11*$AK368+Coefficients!$B$12*$AL368+Coefficients!$B$13*$AM368)</x:f>
      </x:c>
      <x:c r="AO368" s="52">
        <x:f>IF($AO368="","",1/(1+EXP(-$AO368)))</x:f>
      </x:c>
      <x:c r="AP368" s="52">
        <x:f>IF($AP368="","",--($AP368&gt;=Dashboard!$B$7))</x:f>
      </x:c>
      <x:c r="AQ368" t="str">
        <x:f>IF($AQ368="","",--($AQ368=$AH368))</x:f>
      </x:c>
    </x:row>
    <x:row r="369">
      <x:c r="AH369" t="str">
        <x:f>IF($AG369="","",IF($AG369&gt;=10,1,0))</x:f>
      </x:c>
      <x:c r="AI369" t="str">
        <x:f>IF($A369="","",--($A369="MS"))</x:f>
      </x:c>
      <x:c r="AJ369" t="str">
        <x:f>IF($B369="","",--($B369="M"))</x:f>
      </x:c>
      <x:c r="AK369" t="str">
        <x:f>IF($D369="","",--($D369="U"))</x:f>
      </x:c>
      <x:c r="AL369" t="str">
        <x:f>IF($U369="","",--($U369="yes"))</x:f>
      </x:c>
      <x:c r="AM369" t="str">
        <x:f>IF($V369="","",--($V369="yes"))</x:f>
      </x:c>
      <x:c r="AN369" t="str">
        <x:f>IF($AH369="","",Coefficients!$B$2+Coefficients!$B$3*$AE369+Coefficients!$B$4*$AF369+Coefficients!$B$5*$N369+Coefficients!$B$6*$O369+Coefficients!$B$7*$AD369+Coefficients!$B$8*$C369+Coefficients!$B$9*$AI369+Coefficients!$B$10*$AJ369+Coefficients!$B$11*$AK369+Coefficients!$B$12*$AL369+Coefficients!$B$13*$AM369)</x:f>
      </x:c>
      <x:c r="AO369" s="52">
        <x:f>IF($AO369="","",1/(1+EXP(-$AO369)))</x:f>
      </x:c>
      <x:c r="AP369" s="52">
        <x:f>IF($AP369="","",--($AP369&gt;=Dashboard!$B$7))</x:f>
      </x:c>
      <x:c r="AQ369" t="str">
        <x:f>IF($AQ369="","",--($AQ369=$AH369))</x:f>
      </x:c>
    </x:row>
    <x:row r="370">
      <x:c r="AH370" t="str">
        <x:f>IF($AG370="","",IF($AG370&gt;=10,1,0))</x:f>
      </x:c>
      <x:c r="AI370" t="str">
        <x:f>IF($A370="","",--($A370="MS"))</x:f>
      </x:c>
      <x:c r="AJ370" t="str">
        <x:f>IF($B370="","",--($B370="M"))</x:f>
      </x:c>
      <x:c r="AK370" t="str">
        <x:f>IF($D370="","",--($D370="U"))</x:f>
      </x:c>
      <x:c r="AL370" t="str">
        <x:f>IF($U370="","",--($U370="yes"))</x:f>
      </x:c>
      <x:c r="AM370" t="str">
        <x:f>IF($V370="","",--($V370="yes"))</x:f>
      </x:c>
      <x:c r="AN370" t="str">
        <x:f>IF($AH370="","",Coefficients!$B$2+Coefficients!$B$3*$AE370+Coefficients!$B$4*$AF370+Coefficients!$B$5*$N370+Coefficients!$B$6*$O370+Coefficients!$B$7*$AD370+Coefficients!$B$8*$C370+Coefficients!$B$9*$AI370+Coefficients!$B$10*$AJ370+Coefficients!$B$11*$AK370+Coefficients!$B$12*$AL370+Coefficients!$B$13*$AM370)</x:f>
      </x:c>
      <x:c r="AO370" s="52">
        <x:f>IF($AO370="","",1/(1+EXP(-$AO370)))</x:f>
      </x:c>
      <x:c r="AP370" s="52">
        <x:f>IF($AP370="","",--($AP370&gt;=Dashboard!$B$7))</x:f>
      </x:c>
      <x:c r="AQ370" t="str">
        <x:f>IF($AQ370="","",--($AQ370=$AH370))</x:f>
      </x:c>
    </x:row>
    <x:row r="371">
      <x:c r="AH371" t="str">
        <x:f>IF($AG371="","",IF($AG371&gt;=10,1,0))</x:f>
      </x:c>
      <x:c r="AI371" t="str">
        <x:f>IF($A371="","",--($A371="MS"))</x:f>
      </x:c>
      <x:c r="AJ371" t="str">
        <x:f>IF($B371="","",--($B371="M"))</x:f>
      </x:c>
      <x:c r="AK371" t="str">
        <x:f>IF($D371="","",--($D371="U"))</x:f>
      </x:c>
      <x:c r="AL371" t="str">
        <x:f>IF($U371="","",--($U371="yes"))</x:f>
      </x:c>
      <x:c r="AM371" t="str">
        <x:f>IF($V371="","",--($V371="yes"))</x:f>
      </x:c>
      <x:c r="AN371" t="str">
        <x:f>IF($AH371="","",Coefficients!$B$2+Coefficients!$B$3*$AE371+Coefficients!$B$4*$AF371+Coefficients!$B$5*$N371+Coefficients!$B$6*$O371+Coefficients!$B$7*$AD371+Coefficients!$B$8*$C371+Coefficients!$B$9*$AI371+Coefficients!$B$10*$AJ371+Coefficients!$B$11*$AK371+Coefficients!$B$12*$AL371+Coefficients!$B$13*$AM371)</x:f>
      </x:c>
      <x:c r="AO371" s="52">
        <x:f>IF($AO371="","",1/(1+EXP(-$AO371)))</x:f>
      </x:c>
      <x:c r="AP371" s="52">
        <x:f>IF($AP371="","",--($AP371&gt;=Dashboard!$B$7))</x:f>
      </x:c>
      <x:c r="AQ371" t="str">
        <x:f>IF($AQ371="","",--($AQ371=$AH371))</x:f>
      </x:c>
    </x:row>
    <x:row r="372">
      <x:c r="AH372" t="str">
        <x:f>IF($AG372="","",IF($AG372&gt;=10,1,0))</x:f>
      </x:c>
      <x:c r="AI372" t="str">
        <x:f>IF($A372="","",--($A372="MS"))</x:f>
      </x:c>
      <x:c r="AJ372" t="str">
        <x:f>IF($B372="","",--($B372="M"))</x:f>
      </x:c>
      <x:c r="AK372" t="str">
        <x:f>IF($D372="","",--($D372="U"))</x:f>
      </x:c>
      <x:c r="AL372" t="str">
        <x:f>IF($U372="","",--($U372="yes"))</x:f>
      </x:c>
      <x:c r="AM372" t="str">
        <x:f>IF($V372="","",--($V372="yes"))</x:f>
      </x:c>
      <x:c r="AN372" t="str">
        <x:f>IF($AH372="","",Coefficients!$B$2+Coefficients!$B$3*$AE372+Coefficients!$B$4*$AF372+Coefficients!$B$5*$N372+Coefficients!$B$6*$O372+Coefficients!$B$7*$AD372+Coefficients!$B$8*$C372+Coefficients!$B$9*$AI372+Coefficients!$B$10*$AJ372+Coefficients!$B$11*$AK372+Coefficients!$B$12*$AL372+Coefficients!$B$13*$AM372)</x:f>
      </x:c>
      <x:c r="AO372" s="52">
        <x:f>IF($AO372="","",1/(1+EXP(-$AO372)))</x:f>
      </x:c>
      <x:c r="AP372" s="52">
        <x:f>IF($AP372="","",--($AP372&gt;=Dashboard!$B$7))</x:f>
      </x:c>
      <x:c r="AQ372" t="str">
        <x:f>IF($AQ372="","",--($AQ372=$AH372))</x:f>
      </x:c>
    </x:row>
    <x:row r="373">
      <x:c r="AH373" t="str">
        <x:f>IF($AG373="","",IF($AG373&gt;=10,1,0))</x:f>
      </x:c>
      <x:c r="AI373" t="str">
        <x:f>IF($A373="","",--($A373="MS"))</x:f>
      </x:c>
      <x:c r="AJ373" t="str">
        <x:f>IF($B373="","",--($B373="M"))</x:f>
      </x:c>
      <x:c r="AK373" t="str">
        <x:f>IF($D373="","",--($D373="U"))</x:f>
      </x:c>
      <x:c r="AL373" t="str">
        <x:f>IF($U373="","",--($U373="yes"))</x:f>
      </x:c>
      <x:c r="AM373" t="str">
        <x:f>IF($V373="","",--($V373="yes"))</x:f>
      </x:c>
      <x:c r="AN373" t="str">
        <x:f>IF($AH373="","",Coefficients!$B$2+Coefficients!$B$3*$AE373+Coefficients!$B$4*$AF373+Coefficients!$B$5*$N373+Coefficients!$B$6*$O373+Coefficients!$B$7*$AD373+Coefficients!$B$8*$C373+Coefficients!$B$9*$AI373+Coefficients!$B$10*$AJ373+Coefficients!$B$11*$AK373+Coefficients!$B$12*$AL373+Coefficients!$B$13*$AM373)</x:f>
      </x:c>
      <x:c r="AO373" s="52">
        <x:f>IF($AO373="","",1/(1+EXP(-$AO373)))</x:f>
      </x:c>
      <x:c r="AP373" s="52">
        <x:f>IF($AP373="","",--($AP373&gt;=Dashboard!$B$7))</x:f>
      </x:c>
      <x:c r="AQ373" t="str">
        <x:f>IF($AQ373="","",--($AQ373=$AH373))</x:f>
      </x:c>
    </x:row>
    <x:row r="374">
      <x:c r="AH374" t="str">
        <x:f>IF($AG374="","",IF($AG374&gt;=10,1,0))</x:f>
      </x:c>
      <x:c r="AI374" t="str">
        <x:f>IF($A374="","",--($A374="MS"))</x:f>
      </x:c>
      <x:c r="AJ374" t="str">
        <x:f>IF($B374="","",--($B374="M"))</x:f>
      </x:c>
      <x:c r="AK374" t="str">
        <x:f>IF($D374="","",--($D374="U"))</x:f>
      </x:c>
      <x:c r="AL374" t="str">
        <x:f>IF($U374="","",--($U374="yes"))</x:f>
      </x:c>
      <x:c r="AM374" t="str">
        <x:f>IF($V374="","",--($V374="yes"))</x:f>
      </x:c>
      <x:c r="AN374" t="str">
        <x:f>IF($AH374="","",Coefficients!$B$2+Coefficients!$B$3*$AE374+Coefficients!$B$4*$AF374+Coefficients!$B$5*$N374+Coefficients!$B$6*$O374+Coefficients!$B$7*$AD374+Coefficients!$B$8*$C374+Coefficients!$B$9*$AI374+Coefficients!$B$10*$AJ374+Coefficients!$B$11*$AK374+Coefficients!$B$12*$AL374+Coefficients!$B$13*$AM374)</x:f>
      </x:c>
      <x:c r="AO374" s="52">
        <x:f>IF($AO374="","",1/(1+EXP(-$AO374)))</x:f>
      </x:c>
      <x:c r="AP374" s="52">
        <x:f>IF($AP374="","",--($AP374&gt;=Dashboard!$B$7))</x:f>
      </x:c>
      <x:c r="AQ374" t="str">
        <x:f>IF($AQ374="","",--($AQ374=$AH374))</x:f>
      </x:c>
    </x:row>
    <x:row r="375">
      <x:c r="AH375" t="str">
        <x:f>IF($AG375="","",IF($AG375&gt;=10,1,0))</x:f>
      </x:c>
      <x:c r="AI375" t="str">
        <x:f>IF($A375="","",--($A375="MS"))</x:f>
      </x:c>
      <x:c r="AJ375" t="str">
        <x:f>IF($B375="","",--($B375="M"))</x:f>
      </x:c>
      <x:c r="AK375" t="str">
        <x:f>IF($D375="","",--($D375="U"))</x:f>
      </x:c>
      <x:c r="AL375" t="str">
        <x:f>IF($U375="","",--($U375="yes"))</x:f>
      </x:c>
      <x:c r="AM375" t="str">
        <x:f>IF($V375="","",--($V375="yes"))</x:f>
      </x:c>
      <x:c r="AN375" t="str">
        <x:f>IF($AH375="","",Coefficients!$B$2+Coefficients!$B$3*$AE375+Coefficients!$B$4*$AF375+Coefficients!$B$5*$N375+Coefficients!$B$6*$O375+Coefficients!$B$7*$AD375+Coefficients!$B$8*$C375+Coefficients!$B$9*$AI375+Coefficients!$B$10*$AJ375+Coefficients!$B$11*$AK375+Coefficients!$B$12*$AL375+Coefficients!$B$13*$AM375)</x:f>
      </x:c>
      <x:c r="AO375" s="52">
        <x:f>IF($AO375="","",1/(1+EXP(-$AO375)))</x:f>
      </x:c>
      <x:c r="AP375" s="52">
        <x:f>IF($AP375="","",--($AP375&gt;=Dashboard!$B$7))</x:f>
      </x:c>
      <x:c r="AQ375" t="str">
        <x:f>IF($AQ375="","",--($AQ375=$AH375))</x:f>
      </x:c>
    </x:row>
    <x:row r="376">
      <x:c r="AH376" t="str">
        <x:f>IF($AG376="","",IF($AG376&gt;=10,1,0))</x:f>
      </x:c>
      <x:c r="AI376" t="str">
        <x:f>IF($A376="","",--($A376="MS"))</x:f>
      </x:c>
      <x:c r="AJ376" t="str">
        <x:f>IF($B376="","",--($B376="M"))</x:f>
      </x:c>
      <x:c r="AK376" t="str">
        <x:f>IF($D376="","",--($D376="U"))</x:f>
      </x:c>
      <x:c r="AL376" t="str">
        <x:f>IF($U376="","",--($U376="yes"))</x:f>
      </x:c>
      <x:c r="AM376" t="str">
        <x:f>IF($V376="","",--($V376="yes"))</x:f>
      </x:c>
      <x:c r="AN376" t="str">
        <x:f>IF($AH376="","",Coefficients!$B$2+Coefficients!$B$3*$AE376+Coefficients!$B$4*$AF376+Coefficients!$B$5*$N376+Coefficients!$B$6*$O376+Coefficients!$B$7*$AD376+Coefficients!$B$8*$C376+Coefficients!$B$9*$AI376+Coefficients!$B$10*$AJ376+Coefficients!$B$11*$AK376+Coefficients!$B$12*$AL376+Coefficients!$B$13*$AM376)</x:f>
      </x:c>
      <x:c r="AO376" s="52">
        <x:f>IF($AO376="","",1/(1+EXP(-$AO376)))</x:f>
      </x:c>
      <x:c r="AP376" s="52">
        <x:f>IF($AP376="","",--($AP376&gt;=Dashboard!$B$7))</x:f>
      </x:c>
      <x:c r="AQ376" t="str">
        <x:f>IF($AQ376="","",--($AQ376=$AH376))</x:f>
      </x:c>
    </x:row>
    <x:row r="377">
      <x:c r="AH377" t="str">
        <x:f>IF($AG377="","",IF($AG377&gt;=10,1,0))</x:f>
      </x:c>
      <x:c r="AI377" t="str">
        <x:f>IF($A377="","",--($A377="MS"))</x:f>
      </x:c>
      <x:c r="AJ377" t="str">
        <x:f>IF($B377="","",--($B377="M"))</x:f>
      </x:c>
      <x:c r="AK377" t="str">
        <x:f>IF($D377="","",--($D377="U"))</x:f>
      </x:c>
      <x:c r="AL377" t="str">
        <x:f>IF($U377="","",--($U377="yes"))</x:f>
      </x:c>
      <x:c r="AM377" t="str">
        <x:f>IF($V377="","",--($V377="yes"))</x:f>
      </x:c>
      <x:c r="AN377" t="str">
        <x:f>IF($AH377="","",Coefficients!$B$2+Coefficients!$B$3*$AE377+Coefficients!$B$4*$AF377+Coefficients!$B$5*$N377+Coefficients!$B$6*$O377+Coefficients!$B$7*$AD377+Coefficients!$B$8*$C377+Coefficients!$B$9*$AI377+Coefficients!$B$10*$AJ377+Coefficients!$B$11*$AK377+Coefficients!$B$12*$AL377+Coefficients!$B$13*$AM377)</x:f>
      </x:c>
      <x:c r="AO377" s="52">
        <x:f>IF($AO377="","",1/(1+EXP(-$AO377)))</x:f>
      </x:c>
      <x:c r="AP377" s="52">
        <x:f>IF($AP377="","",--($AP377&gt;=Dashboard!$B$7))</x:f>
      </x:c>
      <x:c r="AQ377" t="str">
        <x:f>IF($AQ377="","",--($AQ377=$AH377))</x:f>
      </x:c>
    </x:row>
    <x:row r="378">
      <x:c r="AH378" t="str">
        <x:f>IF($AG378="","",IF($AG378&gt;=10,1,0))</x:f>
      </x:c>
      <x:c r="AI378" t="str">
        <x:f>IF($A378="","",--($A378="MS"))</x:f>
      </x:c>
      <x:c r="AJ378" t="str">
        <x:f>IF($B378="","",--($B378="M"))</x:f>
      </x:c>
      <x:c r="AK378" t="str">
        <x:f>IF($D378="","",--($D378="U"))</x:f>
      </x:c>
      <x:c r="AL378" t="str">
        <x:f>IF($U378="","",--($U378="yes"))</x:f>
      </x:c>
      <x:c r="AM378" t="str">
        <x:f>IF($V378="","",--($V378="yes"))</x:f>
      </x:c>
      <x:c r="AN378" t="str">
        <x:f>IF($AH378="","",Coefficients!$B$2+Coefficients!$B$3*$AE378+Coefficients!$B$4*$AF378+Coefficients!$B$5*$N378+Coefficients!$B$6*$O378+Coefficients!$B$7*$AD378+Coefficients!$B$8*$C378+Coefficients!$B$9*$AI378+Coefficients!$B$10*$AJ378+Coefficients!$B$11*$AK378+Coefficients!$B$12*$AL378+Coefficients!$B$13*$AM378)</x:f>
      </x:c>
      <x:c r="AO378" s="52">
        <x:f>IF($AO378="","",1/(1+EXP(-$AO378)))</x:f>
      </x:c>
      <x:c r="AP378" s="52">
        <x:f>IF($AP378="","",--($AP378&gt;=Dashboard!$B$7))</x:f>
      </x:c>
      <x:c r="AQ378" t="str">
        <x:f>IF($AQ378="","",--($AQ378=$AH378))</x:f>
      </x:c>
    </x:row>
    <x:row r="379">
      <x:c r="AH379" t="str">
        <x:f>IF($AG379="","",IF($AG379&gt;=10,1,0))</x:f>
      </x:c>
      <x:c r="AI379" t="str">
        <x:f>IF($A379="","",--($A379="MS"))</x:f>
      </x:c>
      <x:c r="AJ379" t="str">
        <x:f>IF($B379="","",--($B379="M"))</x:f>
      </x:c>
      <x:c r="AK379" t="str">
        <x:f>IF($D379="","",--($D379="U"))</x:f>
      </x:c>
      <x:c r="AL379" t="str">
        <x:f>IF($U379="","",--($U379="yes"))</x:f>
      </x:c>
      <x:c r="AM379" t="str">
        <x:f>IF($V379="","",--($V379="yes"))</x:f>
      </x:c>
      <x:c r="AN379" t="str">
        <x:f>IF($AH379="","",Coefficients!$B$2+Coefficients!$B$3*$AE379+Coefficients!$B$4*$AF379+Coefficients!$B$5*$N379+Coefficients!$B$6*$O379+Coefficients!$B$7*$AD379+Coefficients!$B$8*$C379+Coefficients!$B$9*$AI379+Coefficients!$B$10*$AJ379+Coefficients!$B$11*$AK379+Coefficients!$B$12*$AL379+Coefficients!$B$13*$AM379)</x:f>
      </x:c>
      <x:c r="AO379" s="52">
        <x:f>IF($AO379="","",1/(1+EXP(-$AO379)))</x:f>
      </x:c>
      <x:c r="AP379" s="52">
        <x:f>IF($AP379="","",--($AP379&gt;=Dashboard!$B$7))</x:f>
      </x:c>
      <x:c r="AQ379" t="str">
        <x:f>IF($AQ379="","",--($AQ379=$AH379))</x:f>
      </x:c>
    </x:row>
    <x:row r="380">
      <x:c r="AH380" t="str">
        <x:f>IF($AG380="","",IF($AG380&gt;=10,1,0))</x:f>
      </x:c>
      <x:c r="AI380" t="str">
        <x:f>IF($A380="","",--($A380="MS"))</x:f>
      </x:c>
      <x:c r="AJ380" t="str">
        <x:f>IF($B380="","",--($B380="M"))</x:f>
      </x:c>
      <x:c r="AK380" t="str">
        <x:f>IF($D380="","",--($D380="U"))</x:f>
      </x:c>
      <x:c r="AL380" t="str">
        <x:f>IF($U380="","",--($U380="yes"))</x:f>
      </x:c>
      <x:c r="AM380" t="str">
        <x:f>IF($V380="","",--($V380="yes"))</x:f>
      </x:c>
      <x:c r="AN380" t="str">
        <x:f>IF($AH380="","",Coefficients!$B$2+Coefficients!$B$3*$AE380+Coefficients!$B$4*$AF380+Coefficients!$B$5*$N380+Coefficients!$B$6*$O380+Coefficients!$B$7*$AD380+Coefficients!$B$8*$C380+Coefficients!$B$9*$AI380+Coefficients!$B$10*$AJ380+Coefficients!$B$11*$AK380+Coefficients!$B$12*$AL380+Coefficients!$B$13*$AM380)</x:f>
      </x:c>
      <x:c r="AO380" s="52">
        <x:f>IF($AO380="","",1/(1+EXP(-$AO380)))</x:f>
      </x:c>
      <x:c r="AP380" s="52">
        <x:f>IF($AP380="","",--($AP380&gt;=Dashboard!$B$7))</x:f>
      </x:c>
      <x:c r="AQ380" t="str">
        <x:f>IF($AQ380="","",--($AQ380=$AH380))</x:f>
      </x:c>
    </x:row>
    <x:row r="381">
      <x:c r="AH381" t="str">
        <x:f>IF($AG381="","",IF($AG381&gt;=10,1,0))</x:f>
      </x:c>
      <x:c r="AI381" t="str">
        <x:f>IF($A381="","",--($A381="MS"))</x:f>
      </x:c>
      <x:c r="AJ381" t="str">
        <x:f>IF($B381="","",--($B381="M"))</x:f>
      </x:c>
      <x:c r="AK381" t="str">
        <x:f>IF($D381="","",--($D381="U"))</x:f>
      </x:c>
      <x:c r="AL381" t="str">
        <x:f>IF($U381="","",--($U381="yes"))</x:f>
      </x:c>
      <x:c r="AM381" t="str">
        <x:f>IF($V381="","",--($V381="yes"))</x:f>
      </x:c>
      <x:c r="AN381" t="str">
        <x:f>IF($AH381="","",Coefficients!$B$2+Coefficients!$B$3*$AE381+Coefficients!$B$4*$AF381+Coefficients!$B$5*$N381+Coefficients!$B$6*$O381+Coefficients!$B$7*$AD381+Coefficients!$B$8*$C381+Coefficients!$B$9*$AI381+Coefficients!$B$10*$AJ381+Coefficients!$B$11*$AK381+Coefficients!$B$12*$AL381+Coefficients!$B$13*$AM381)</x:f>
      </x:c>
      <x:c r="AO381" s="52">
        <x:f>IF($AO381="","",1/(1+EXP(-$AO381)))</x:f>
      </x:c>
      <x:c r="AP381" s="52">
        <x:f>IF($AP381="","",--($AP381&gt;=Dashboard!$B$7))</x:f>
      </x:c>
      <x:c r="AQ381" t="str">
        <x:f>IF($AQ381="","",--($AQ381=$AH381))</x:f>
      </x:c>
    </x:row>
    <x:row r="382">
      <x:c r="AH382" t="str">
        <x:f>IF($AG382="","",IF($AG382&gt;=10,1,0))</x:f>
      </x:c>
      <x:c r="AI382" t="str">
        <x:f>IF($A382="","",--($A382="MS"))</x:f>
      </x:c>
      <x:c r="AJ382" t="str">
        <x:f>IF($B382="","",--($B382="M"))</x:f>
      </x:c>
      <x:c r="AK382" t="str">
        <x:f>IF($D382="","",--($D382="U"))</x:f>
      </x:c>
      <x:c r="AL382" t="str">
        <x:f>IF($U382="","",--($U382="yes"))</x:f>
      </x:c>
      <x:c r="AM382" t="str">
        <x:f>IF($V382="","",--($V382="yes"))</x:f>
      </x:c>
      <x:c r="AN382" t="str">
        <x:f>IF($AH382="","",Coefficients!$B$2+Coefficients!$B$3*$AE382+Coefficients!$B$4*$AF382+Coefficients!$B$5*$N382+Coefficients!$B$6*$O382+Coefficients!$B$7*$AD382+Coefficients!$B$8*$C382+Coefficients!$B$9*$AI382+Coefficients!$B$10*$AJ382+Coefficients!$B$11*$AK382+Coefficients!$B$12*$AL382+Coefficients!$B$13*$AM382)</x:f>
      </x:c>
      <x:c r="AO382" s="52">
        <x:f>IF($AO382="","",1/(1+EXP(-$AO382)))</x:f>
      </x:c>
      <x:c r="AP382" s="52">
        <x:f>IF($AP382="","",--($AP382&gt;=Dashboard!$B$7))</x:f>
      </x:c>
      <x:c r="AQ382" t="str">
        <x:f>IF($AQ382="","",--($AQ382=$AH382))</x:f>
      </x:c>
    </x:row>
    <x:row r="383">
      <x:c r="AH383" t="str">
        <x:f>IF($AG383="","",IF($AG383&gt;=10,1,0))</x:f>
      </x:c>
      <x:c r="AI383" t="str">
        <x:f>IF($A383="","",--($A383="MS"))</x:f>
      </x:c>
      <x:c r="AJ383" t="str">
        <x:f>IF($B383="","",--($B383="M"))</x:f>
      </x:c>
      <x:c r="AK383" t="str">
        <x:f>IF($D383="","",--($D383="U"))</x:f>
      </x:c>
      <x:c r="AL383" t="str">
        <x:f>IF($U383="","",--($U383="yes"))</x:f>
      </x:c>
      <x:c r="AM383" t="str">
        <x:f>IF($V383="","",--($V383="yes"))</x:f>
      </x:c>
      <x:c r="AN383" t="str">
        <x:f>IF($AH383="","",Coefficients!$B$2+Coefficients!$B$3*$AE383+Coefficients!$B$4*$AF383+Coefficients!$B$5*$N383+Coefficients!$B$6*$O383+Coefficients!$B$7*$AD383+Coefficients!$B$8*$C383+Coefficients!$B$9*$AI383+Coefficients!$B$10*$AJ383+Coefficients!$B$11*$AK383+Coefficients!$B$12*$AL383+Coefficients!$B$13*$AM383)</x:f>
      </x:c>
      <x:c r="AO383" s="52">
        <x:f>IF($AO383="","",1/(1+EXP(-$AO383)))</x:f>
      </x:c>
      <x:c r="AP383" s="52">
        <x:f>IF($AP383="","",--($AP383&gt;=Dashboard!$B$7))</x:f>
      </x:c>
      <x:c r="AQ383" t="str">
        <x:f>IF($AQ383="","",--($AQ383=$AH383))</x:f>
      </x:c>
    </x:row>
    <x:row r="384">
      <x:c r="AH384" t="str">
        <x:f>IF($AG384="","",IF($AG384&gt;=10,1,0))</x:f>
      </x:c>
      <x:c r="AI384" t="str">
        <x:f>IF($A384="","",--($A384="MS"))</x:f>
      </x:c>
      <x:c r="AJ384" t="str">
        <x:f>IF($B384="","",--($B384="M"))</x:f>
      </x:c>
      <x:c r="AK384" t="str">
        <x:f>IF($D384="","",--($D384="U"))</x:f>
      </x:c>
      <x:c r="AL384" t="str">
        <x:f>IF($U384="","",--($U384="yes"))</x:f>
      </x:c>
      <x:c r="AM384" t="str">
        <x:f>IF($V384="","",--($V384="yes"))</x:f>
      </x:c>
      <x:c r="AN384" t="str">
        <x:f>IF($AH384="","",Coefficients!$B$2+Coefficients!$B$3*$AE384+Coefficients!$B$4*$AF384+Coefficients!$B$5*$N384+Coefficients!$B$6*$O384+Coefficients!$B$7*$AD384+Coefficients!$B$8*$C384+Coefficients!$B$9*$AI384+Coefficients!$B$10*$AJ384+Coefficients!$B$11*$AK384+Coefficients!$B$12*$AL384+Coefficients!$B$13*$AM384)</x:f>
      </x:c>
      <x:c r="AO384" s="52">
        <x:f>IF($AO384="","",1/(1+EXP(-$AO384)))</x:f>
      </x:c>
      <x:c r="AP384" s="52">
        <x:f>IF($AP384="","",--($AP384&gt;=Dashboard!$B$7))</x:f>
      </x:c>
      <x:c r="AQ384" t="str">
        <x:f>IF($AQ384="","",--($AQ384=$AH384))</x:f>
      </x:c>
    </x:row>
    <x:row r="385">
      <x:c r="AH385" t="str">
        <x:f>IF($AG385="","",IF($AG385&gt;=10,1,0))</x:f>
      </x:c>
      <x:c r="AI385" t="str">
        <x:f>IF($A385="","",--($A385="MS"))</x:f>
      </x:c>
      <x:c r="AJ385" t="str">
        <x:f>IF($B385="","",--($B385="M"))</x:f>
      </x:c>
      <x:c r="AK385" t="str">
        <x:f>IF($D385="","",--($D385="U"))</x:f>
      </x:c>
      <x:c r="AL385" t="str">
        <x:f>IF($U385="","",--($U385="yes"))</x:f>
      </x:c>
      <x:c r="AM385" t="str">
        <x:f>IF($V385="","",--($V385="yes"))</x:f>
      </x:c>
      <x:c r="AN385" t="str">
        <x:f>IF($AH385="","",Coefficients!$B$2+Coefficients!$B$3*$AE385+Coefficients!$B$4*$AF385+Coefficients!$B$5*$N385+Coefficients!$B$6*$O385+Coefficients!$B$7*$AD385+Coefficients!$B$8*$C385+Coefficients!$B$9*$AI385+Coefficients!$B$10*$AJ385+Coefficients!$B$11*$AK385+Coefficients!$B$12*$AL385+Coefficients!$B$13*$AM385)</x:f>
      </x:c>
      <x:c r="AO385" s="52">
        <x:f>IF($AO385="","",1/(1+EXP(-$AO385)))</x:f>
      </x:c>
      <x:c r="AP385" s="52">
        <x:f>IF($AP385="","",--($AP385&gt;=Dashboard!$B$7))</x:f>
      </x:c>
      <x:c r="AQ385" t="str">
        <x:f>IF($AQ385="","",--($AQ385=$AH385))</x:f>
      </x:c>
    </x:row>
    <x:row r="386">
      <x:c r="AH386" t="str">
        <x:f>IF($AG386="","",IF($AG386&gt;=10,1,0))</x:f>
      </x:c>
      <x:c r="AI386" t="str">
        <x:f>IF($A386="","",--($A386="MS"))</x:f>
      </x:c>
      <x:c r="AJ386" t="str">
        <x:f>IF($B386="","",--($B386="M"))</x:f>
      </x:c>
      <x:c r="AK386" t="str">
        <x:f>IF($D386="","",--($D386="U"))</x:f>
      </x:c>
      <x:c r="AL386" t="str">
        <x:f>IF($U386="","",--($U386="yes"))</x:f>
      </x:c>
      <x:c r="AM386" t="str">
        <x:f>IF($V386="","",--($V386="yes"))</x:f>
      </x:c>
      <x:c r="AN386" t="str">
        <x:f>IF($AH386="","",Coefficients!$B$2+Coefficients!$B$3*$AE386+Coefficients!$B$4*$AF386+Coefficients!$B$5*$N386+Coefficients!$B$6*$O386+Coefficients!$B$7*$AD386+Coefficients!$B$8*$C386+Coefficients!$B$9*$AI386+Coefficients!$B$10*$AJ386+Coefficients!$B$11*$AK386+Coefficients!$B$12*$AL386+Coefficients!$B$13*$AM386)</x:f>
      </x:c>
      <x:c r="AO386" s="52">
        <x:f>IF($AO386="","",1/(1+EXP(-$AO386)))</x:f>
      </x:c>
      <x:c r="AP386" s="52">
        <x:f>IF($AP386="","",--($AP386&gt;=Dashboard!$B$7))</x:f>
      </x:c>
      <x:c r="AQ386" t="str">
        <x:f>IF($AQ386="","",--($AQ386=$AH386))</x:f>
      </x:c>
    </x:row>
    <x:row r="387">
      <x:c r="AH387" t="str">
        <x:f>IF($AG387="","",IF($AG387&gt;=10,1,0))</x:f>
      </x:c>
      <x:c r="AI387" t="str">
        <x:f>IF($A387="","",--($A387="MS"))</x:f>
      </x:c>
      <x:c r="AJ387" t="str">
        <x:f>IF($B387="","",--($B387="M"))</x:f>
      </x:c>
      <x:c r="AK387" t="str">
        <x:f>IF($D387="","",--($D387="U"))</x:f>
      </x:c>
      <x:c r="AL387" t="str">
        <x:f>IF($U387="","",--($U387="yes"))</x:f>
      </x:c>
      <x:c r="AM387" t="str">
        <x:f>IF($V387="","",--($V387="yes"))</x:f>
      </x:c>
      <x:c r="AN387" t="str">
        <x:f>IF($AH387="","",Coefficients!$B$2+Coefficients!$B$3*$AE387+Coefficients!$B$4*$AF387+Coefficients!$B$5*$N387+Coefficients!$B$6*$O387+Coefficients!$B$7*$AD387+Coefficients!$B$8*$C387+Coefficients!$B$9*$AI387+Coefficients!$B$10*$AJ387+Coefficients!$B$11*$AK387+Coefficients!$B$12*$AL387+Coefficients!$B$13*$AM387)</x:f>
      </x:c>
      <x:c r="AO387" s="52">
        <x:f>IF($AO387="","",1/(1+EXP(-$AO387)))</x:f>
      </x:c>
      <x:c r="AP387" s="52">
        <x:f>IF($AP387="","",--($AP387&gt;=Dashboard!$B$7))</x:f>
      </x:c>
      <x:c r="AQ387" t="str">
        <x:f>IF($AQ387="","",--($AQ387=$AH387))</x:f>
      </x:c>
    </x:row>
    <x:row r="388">
      <x:c r="AH388" t="str">
        <x:f>IF($AG388="","",IF($AG388&gt;=10,1,0))</x:f>
      </x:c>
      <x:c r="AI388" t="str">
        <x:f>IF($A388="","",--($A388="MS"))</x:f>
      </x:c>
      <x:c r="AJ388" t="str">
        <x:f>IF($B388="","",--($B388="M"))</x:f>
      </x:c>
      <x:c r="AK388" t="str">
        <x:f>IF($D388="","",--($D388="U"))</x:f>
      </x:c>
      <x:c r="AL388" t="str">
        <x:f>IF($U388="","",--($U388="yes"))</x:f>
      </x:c>
      <x:c r="AM388" t="str">
        <x:f>IF($V388="","",--($V388="yes"))</x:f>
      </x:c>
      <x:c r="AN388" t="str">
        <x:f>IF($AH388="","",Coefficients!$B$2+Coefficients!$B$3*$AE388+Coefficients!$B$4*$AF388+Coefficients!$B$5*$N388+Coefficients!$B$6*$O388+Coefficients!$B$7*$AD388+Coefficients!$B$8*$C388+Coefficients!$B$9*$AI388+Coefficients!$B$10*$AJ388+Coefficients!$B$11*$AK388+Coefficients!$B$12*$AL388+Coefficients!$B$13*$AM388)</x:f>
      </x:c>
      <x:c r="AO388" s="52">
        <x:f>IF($AO388="","",1/(1+EXP(-$AO388)))</x:f>
      </x:c>
      <x:c r="AP388" s="52">
        <x:f>IF($AP388="","",--($AP388&gt;=Dashboard!$B$7))</x:f>
      </x:c>
      <x:c r="AQ388" t="str">
        <x:f>IF($AQ388="","",--($AQ388=$AH388))</x:f>
      </x:c>
    </x:row>
    <x:row r="389">
      <x:c r="AH389" t="str">
        <x:f>IF($AG389="","",IF($AG389&gt;=10,1,0))</x:f>
      </x:c>
      <x:c r="AI389" t="str">
        <x:f>IF($A389="","",--($A389="MS"))</x:f>
      </x:c>
      <x:c r="AJ389" t="str">
        <x:f>IF($B389="","",--($B389="M"))</x:f>
      </x:c>
      <x:c r="AK389" t="str">
        <x:f>IF($D389="","",--($D389="U"))</x:f>
      </x:c>
      <x:c r="AL389" t="str">
        <x:f>IF($U389="","",--($U389="yes"))</x:f>
      </x:c>
      <x:c r="AM389" t="str">
        <x:f>IF($V389="","",--($V389="yes"))</x:f>
      </x:c>
      <x:c r="AN389" t="str">
        <x:f>IF($AH389="","",Coefficients!$B$2+Coefficients!$B$3*$AE389+Coefficients!$B$4*$AF389+Coefficients!$B$5*$N389+Coefficients!$B$6*$O389+Coefficients!$B$7*$AD389+Coefficients!$B$8*$C389+Coefficients!$B$9*$AI389+Coefficients!$B$10*$AJ389+Coefficients!$B$11*$AK389+Coefficients!$B$12*$AL389+Coefficients!$B$13*$AM389)</x:f>
      </x:c>
      <x:c r="AO389" s="52">
        <x:f>IF($AO389="","",1/(1+EXP(-$AO389)))</x:f>
      </x:c>
      <x:c r="AP389" s="52">
        <x:f>IF($AP389="","",--($AP389&gt;=Dashboard!$B$7))</x:f>
      </x:c>
      <x:c r="AQ389" t="str">
        <x:f>IF($AQ389="","",--($AQ389=$AH389))</x:f>
      </x:c>
    </x:row>
    <x:row r="390">
      <x:c r="AH390" t="str">
        <x:f>IF($AG390="","",IF($AG390&gt;=10,1,0))</x:f>
      </x:c>
      <x:c r="AI390" t="str">
        <x:f>IF($A390="","",--($A390="MS"))</x:f>
      </x:c>
      <x:c r="AJ390" t="str">
        <x:f>IF($B390="","",--($B390="M"))</x:f>
      </x:c>
      <x:c r="AK390" t="str">
        <x:f>IF($D390="","",--($D390="U"))</x:f>
      </x:c>
      <x:c r="AL390" t="str">
        <x:f>IF($U390="","",--($U390="yes"))</x:f>
      </x:c>
      <x:c r="AM390" t="str">
        <x:f>IF($V390="","",--($V390="yes"))</x:f>
      </x:c>
      <x:c r="AN390" t="str">
        <x:f>IF($AH390="","",Coefficients!$B$2+Coefficients!$B$3*$AE390+Coefficients!$B$4*$AF390+Coefficients!$B$5*$N390+Coefficients!$B$6*$O390+Coefficients!$B$7*$AD390+Coefficients!$B$8*$C390+Coefficients!$B$9*$AI390+Coefficients!$B$10*$AJ390+Coefficients!$B$11*$AK390+Coefficients!$B$12*$AL390+Coefficients!$B$13*$AM390)</x:f>
      </x:c>
      <x:c r="AO390" s="52">
        <x:f>IF($AO390="","",1/(1+EXP(-$AO390)))</x:f>
      </x:c>
      <x:c r="AP390" s="52">
        <x:f>IF($AP390="","",--($AP390&gt;=Dashboard!$B$7))</x:f>
      </x:c>
      <x:c r="AQ390" t="str">
        <x:f>IF($AQ390="","",--($AQ390=$AH390))</x:f>
      </x:c>
    </x:row>
    <x:row r="391">
      <x:c r="AH391" t="str">
        <x:f>IF($AG391="","",IF($AG391&gt;=10,1,0))</x:f>
      </x:c>
      <x:c r="AI391" t="str">
        <x:f>IF($A391="","",--($A391="MS"))</x:f>
      </x:c>
      <x:c r="AJ391" t="str">
        <x:f>IF($B391="","",--($B391="M"))</x:f>
      </x:c>
      <x:c r="AK391" t="str">
        <x:f>IF($D391="","",--($D391="U"))</x:f>
      </x:c>
      <x:c r="AL391" t="str">
        <x:f>IF($U391="","",--($U391="yes"))</x:f>
      </x:c>
      <x:c r="AM391" t="str">
        <x:f>IF($V391="","",--($V391="yes"))</x:f>
      </x:c>
      <x:c r="AN391" t="str">
        <x:f>IF($AH391="","",Coefficients!$B$2+Coefficients!$B$3*$AE391+Coefficients!$B$4*$AF391+Coefficients!$B$5*$N391+Coefficients!$B$6*$O391+Coefficients!$B$7*$AD391+Coefficients!$B$8*$C391+Coefficients!$B$9*$AI391+Coefficients!$B$10*$AJ391+Coefficients!$B$11*$AK391+Coefficients!$B$12*$AL391+Coefficients!$B$13*$AM391)</x:f>
      </x:c>
      <x:c r="AO391" s="52">
        <x:f>IF($AO391="","",1/(1+EXP(-$AO391)))</x:f>
      </x:c>
      <x:c r="AP391" s="52">
        <x:f>IF($AP391="","",--($AP391&gt;=Dashboard!$B$7))</x:f>
      </x:c>
      <x:c r="AQ391" t="str">
        <x:f>IF($AQ391="","",--($AQ391=$AH391))</x:f>
      </x:c>
    </x:row>
    <x:row r="392">
      <x:c r="AH392" t="str">
        <x:f>IF($AG392="","",IF($AG392&gt;=10,1,0))</x:f>
      </x:c>
      <x:c r="AI392" t="str">
        <x:f>IF($A392="","",--($A392="MS"))</x:f>
      </x:c>
      <x:c r="AJ392" t="str">
        <x:f>IF($B392="","",--($B392="M"))</x:f>
      </x:c>
      <x:c r="AK392" t="str">
        <x:f>IF($D392="","",--($D392="U"))</x:f>
      </x:c>
      <x:c r="AL392" t="str">
        <x:f>IF($U392="","",--($U392="yes"))</x:f>
      </x:c>
      <x:c r="AM392" t="str">
        <x:f>IF($V392="","",--($V392="yes"))</x:f>
      </x:c>
      <x:c r="AN392" t="str">
        <x:f>IF($AH392="","",Coefficients!$B$2+Coefficients!$B$3*$AE392+Coefficients!$B$4*$AF392+Coefficients!$B$5*$N392+Coefficients!$B$6*$O392+Coefficients!$B$7*$AD392+Coefficients!$B$8*$C392+Coefficients!$B$9*$AI392+Coefficients!$B$10*$AJ392+Coefficients!$B$11*$AK392+Coefficients!$B$12*$AL392+Coefficients!$B$13*$AM392)</x:f>
      </x:c>
      <x:c r="AO392" s="52">
        <x:f>IF($AO392="","",1/(1+EXP(-$AO392)))</x:f>
      </x:c>
      <x:c r="AP392" s="52">
        <x:f>IF($AP392="","",--($AP392&gt;=Dashboard!$B$7))</x:f>
      </x:c>
      <x:c r="AQ392" t="str">
        <x:f>IF($AQ392="","",--($AQ392=$AH392))</x:f>
      </x:c>
    </x:row>
    <x:row r="393">
      <x:c r="AH393" t="str">
        <x:f>IF($AG393="","",IF($AG393&gt;=10,1,0))</x:f>
      </x:c>
      <x:c r="AI393" t="str">
        <x:f>IF($A393="","",--($A393="MS"))</x:f>
      </x:c>
      <x:c r="AJ393" t="str">
        <x:f>IF($B393="","",--($B393="M"))</x:f>
      </x:c>
      <x:c r="AK393" t="str">
        <x:f>IF($D393="","",--($D393="U"))</x:f>
      </x:c>
      <x:c r="AL393" t="str">
        <x:f>IF($U393="","",--($U393="yes"))</x:f>
      </x:c>
      <x:c r="AM393" t="str">
        <x:f>IF($V393="","",--($V393="yes"))</x:f>
      </x:c>
      <x:c r="AN393" t="str">
        <x:f>IF($AH393="","",Coefficients!$B$2+Coefficients!$B$3*$AE393+Coefficients!$B$4*$AF393+Coefficients!$B$5*$N393+Coefficients!$B$6*$O393+Coefficients!$B$7*$AD393+Coefficients!$B$8*$C393+Coefficients!$B$9*$AI393+Coefficients!$B$10*$AJ393+Coefficients!$B$11*$AK393+Coefficients!$B$12*$AL393+Coefficients!$B$13*$AM393)</x:f>
      </x:c>
      <x:c r="AO393" s="52">
        <x:f>IF($AO393="","",1/(1+EXP(-$AO393)))</x:f>
      </x:c>
      <x:c r="AP393" s="52">
        <x:f>IF($AP393="","",--($AP393&gt;=Dashboard!$B$7))</x:f>
      </x:c>
      <x:c r="AQ393" t="str">
        <x:f>IF($AQ393="","",--($AQ393=$AH393))</x:f>
      </x:c>
    </x:row>
    <x:row r="394">
      <x:c r="AH394" t="str">
        <x:f>IF($AG394="","",IF($AG394&gt;=10,1,0))</x:f>
      </x:c>
      <x:c r="AI394" t="str">
        <x:f>IF($A394="","",--($A394="MS"))</x:f>
      </x:c>
      <x:c r="AJ394" t="str">
        <x:f>IF($B394="","",--($B394="M"))</x:f>
      </x:c>
      <x:c r="AK394" t="str">
        <x:f>IF($D394="","",--($D394="U"))</x:f>
      </x:c>
      <x:c r="AL394" t="str">
        <x:f>IF($U394="","",--($U394="yes"))</x:f>
      </x:c>
      <x:c r="AM394" t="str">
        <x:f>IF($V394="","",--($V394="yes"))</x:f>
      </x:c>
      <x:c r="AN394" t="str">
        <x:f>IF($AH394="","",Coefficients!$B$2+Coefficients!$B$3*$AE394+Coefficients!$B$4*$AF394+Coefficients!$B$5*$N394+Coefficients!$B$6*$O394+Coefficients!$B$7*$AD394+Coefficients!$B$8*$C394+Coefficients!$B$9*$AI394+Coefficients!$B$10*$AJ394+Coefficients!$B$11*$AK394+Coefficients!$B$12*$AL394+Coefficients!$B$13*$AM394)</x:f>
      </x:c>
      <x:c r="AO394" s="52">
        <x:f>IF($AO394="","",1/(1+EXP(-$AO394)))</x:f>
      </x:c>
      <x:c r="AP394" s="52">
        <x:f>IF($AP394="","",--($AP394&gt;=Dashboard!$B$7))</x:f>
      </x:c>
      <x:c r="AQ394" t="str">
        <x:f>IF($AQ394="","",--($AQ394=$AH394))</x:f>
      </x:c>
    </x:row>
    <x:row r="395">
      <x:c r="AH395" t="str">
        <x:f>IF($AG395="","",IF($AG395&gt;=10,1,0))</x:f>
      </x:c>
      <x:c r="AI395" t="str">
        <x:f>IF($A395="","",--($A395="MS"))</x:f>
      </x:c>
      <x:c r="AJ395" t="str">
        <x:f>IF($B395="","",--($B395="M"))</x:f>
      </x:c>
      <x:c r="AK395" t="str">
        <x:f>IF($D395="","",--($D395="U"))</x:f>
      </x:c>
      <x:c r="AL395" t="str">
        <x:f>IF($U395="","",--($U395="yes"))</x:f>
      </x:c>
      <x:c r="AM395" t="str">
        <x:f>IF($V395="","",--($V395="yes"))</x:f>
      </x:c>
      <x:c r="AN395" t="str">
        <x:f>IF($AH395="","",Coefficients!$B$2+Coefficients!$B$3*$AE395+Coefficients!$B$4*$AF395+Coefficients!$B$5*$N395+Coefficients!$B$6*$O395+Coefficients!$B$7*$AD395+Coefficients!$B$8*$C395+Coefficients!$B$9*$AI395+Coefficients!$B$10*$AJ395+Coefficients!$B$11*$AK395+Coefficients!$B$12*$AL395+Coefficients!$B$13*$AM395)</x:f>
      </x:c>
      <x:c r="AO395" s="52">
        <x:f>IF($AO395="","",1/(1+EXP(-$AO395)))</x:f>
      </x:c>
      <x:c r="AP395" s="52">
        <x:f>IF($AP395="","",--($AP395&gt;=Dashboard!$B$7))</x:f>
      </x:c>
      <x:c r="AQ395" t="str">
        <x:f>IF($AQ395="","",--($AQ395=$AH395))</x:f>
      </x:c>
    </x:row>
    <x:row r="396">
      <x:c r="AH396" t="str">
        <x:f>IF($AG396="","",IF($AG396&gt;=10,1,0))</x:f>
      </x:c>
      <x:c r="AI396" t="str">
        <x:f>IF($A396="","",--($A396="MS"))</x:f>
      </x:c>
      <x:c r="AJ396" t="str">
        <x:f>IF($B396="","",--($B396="M"))</x:f>
      </x:c>
      <x:c r="AK396" t="str">
        <x:f>IF($D396="","",--($D396="U"))</x:f>
      </x:c>
      <x:c r="AL396" t="str">
        <x:f>IF($U396="","",--($U396="yes"))</x:f>
      </x:c>
      <x:c r="AM396" t="str">
        <x:f>IF($V396="","",--($V396="yes"))</x:f>
      </x:c>
      <x:c r="AN396" t="str">
        <x:f>IF($AH396="","",Coefficients!$B$2+Coefficients!$B$3*$AE396+Coefficients!$B$4*$AF396+Coefficients!$B$5*$N396+Coefficients!$B$6*$O396+Coefficients!$B$7*$AD396+Coefficients!$B$8*$C396+Coefficients!$B$9*$AI396+Coefficients!$B$10*$AJ396+Coefficients!$B$11*$AK396+Coefficients!$B$12*$AL396+Coefficients!$B$13*$AM396)</x:f>
      </x:c>
      <x:c r="AO396" s="52">
        <x:f>IF($AO396="","",1/(1+EXP(-$AO396)))</x:f>
      </x:c>
      <x:c r="AP396" s="52">
        <x:f>IF($AP396="","",--($AP396&gt;=Dashboard!$B$7))</x:f>
      </x:c>
      <x:c r="AQ396" t="str">
        <x:f>IF($AQ396="","",--($AQ396=$AH396))</x:f>
      </x:c>
    </x:row>
    <x:row r="397">
      <x:c r="AH397" t="str">
        <x:f>IF($AG397="","",IF($AG397&gt;=10,1,0))</x:f>
      </x:c>
      <x:c r="AI397" t="str">
        <x:f>IF($A397="","",--($A397="MS"))</x:f>
      </x:c>
      <x:c r="AJ397" t="str">
        <x:f>IF($B397="","",--($B397="M"))</x:f>
      </x:c>
      <x:c r="AK397" t="str">
        <x:f>IF($D397="","",--($D397="U"))</x:f>
      </x:c>
      <x:c r="AL397" t="str">
        <x:f>IF($U397="","",--($U397="yes"))</x:f>
      </x:c>
      <x:c r="AM397" t="str">
        <x:f>IF($V397="","",--($V397="yes"))</x:f>
      </x:c>
      <x:c r="AN397" t="str">
        <x:f>IF($AH397="","",Coefficients!$B$2+Coefficients!$B$3*$AE397+Coefficients!$B$4*$AF397+Coefficients!$B$5*$N397+Coefficients!$B$6*$O397+Coefficients!$B$7*$AD397+Coefficients!$B$8*$C397+Coefficients!$B$9*$AI397+Coefficients!$B$10*$AJ397+Coefficients!$B$11*$AK397+Coefficients!$B$12*$AL397+Coefficients!$B$13*$AM397)</x:f>
      </x:c>
      <x:c r="AO397" s="52">
        <x:f>IF($AO397="","",1/(1+EXP(-$AO397)))</x:f>
      </x:c>
      <x:c r="AP397" s="52">
        <x:f>IF($AP397="","",--($AP397&gt;=Dashboard!$B$7))</x:f>
      </x:c>
      <x:c r="AQ397" t="str">
        <x:f>IF($AQ397="","",--($AQ397=$AH397))</x:f>
      </x:c>
    </x:row>
    <x:row r="398">
      <x:c r="AH398" t="str">
        <x:f>IF($AG398="","",IF($AG398&gt;=10,1,0))</x:f>
      </x:c>
      <x:c r="AI398" t="str">
        <x:f>IF($A398="","",--($A398="MS"))</x:f>
      </x:c>
      <x:c r="AJ398" t="str">
        <x:f>IF($B398="","",--($B398="M"))</x:f>
      </x:c>
      <x:c r="AK398" t="str">
        <x:f>IF($D398="","",--($D398="U"))</x:f>
      </x:c>
      <x:c r="AL398" t="str">
        <x:f>IF($U398="","",--($U398="yes"))</x:f>
      </x:c>
      <x:c r="AM398" t="str">
        <x:f>IF($V398="","",--($V398="yes"))</x:f>
      </x:c>
      <x:c r="AN398" t="str">
        <x:f>IF($AH398="","",Coefficients!$B$2+Coefficients!$B$3*$AE398+Coefficients!$B$4*$AF398+Coefficients!$B$5*$N398+Coefficients!$B$6*$O398+Coefficients!$B$7*$AD398+Coefficients!$B$8*$C398+Coefficients!$B$9*$AI398+Coefficients!$B$10*$AJ398+Coefficients!$B$11*$AK398+Coefficients!$B$12*$AL398+Coefficients!$B$13*$AM398)</x:f>
      </x:c>
      <x:c r="AO398" s="52">
        <x:f>IF($AO398="","",1/(1+EXP(-$AO398)))</x:f>
      </x:c>
      <x:c r="AP398" s="52">
        <x:f>IF($AP398="","",--($AP398&gt;=Dashboard!$B$7))</x:f>
      </x:c>
      <x:c r="AQ398" t="str">
        <x:f>IF($AQ398="","",--($AQ398=$AH398))</x:f>
      </x:c>
    </x:row>
    <x:row r="399">
      <x:c r="AH399" t="str">
        <x:f>IF($AG399="","",IF($AG399&gt;=10,1,0))</x:f>
      </x:c>
      <x:c r="AI399" t="str">
        <x:f>IF($A399="","",--($A399="MS"))</x:f>
      </x:c>
      <x:c r="AJ399" t="str">
        <x:f>IF($B399="","",--($B399="M"))</x:f>
      </x:c>
      <x:c r="AK399" t="str">
        <x:f>IF($D399="","",--($D399="U"))</x:f>
      </x:c>
      <x:c r="AL399" t="str">
        <x:f>IF($U399="","",--($U399="yes"))</x:f>
      </x:c>
      <x:c r="AM399" t="str">
        <x:f>IF($V399="","",--($V399="yes"))</x:f>
      </x:c>
      <x:c r="AN399" t="str">
        <x:f>IF($AH399="","",Coefficients!$B$2+Coefficients!$B$3*$AE399+Coefficients!$B$4*$AF399+Coefficients!$B$5*$N399+Coefficients!$B$6*$O399+Coefficients!$B$7*$AD399+Coefficients!$B$8*$C399+Coefficients!$B$9*$AI399+Coefficients!$B$10*$AJ399+Coefficients!$B$11*$AK399+Coefficients!$B$12*$AL399+Coefficients!$B$13*$AM399)</x:f>
      </x:c>
      <x:c r="AO399" s="52">
        <x:f>IF($AO399="","",1/(1+EXP(-$AO399)))</x:f>
      </x:c>
      <x:c r="AP399" s="52">
        <x:f>IF($AP399="","",--($AP399&gt;=Dashboard!$B$7))</x:f>
      </x:c>
      <x:c r="AQ399" t="str">
        <x:f>IF($AQ399="","",--($AQ399=$AH399))</x:f>
      </x:c>
    </x:row>
    <x:row r="400">
      <x:c r="AH400" t="str">
        <x:f>IF($AG400="","",IF($AG400&gt;=10,1,0))</x:f>
      </x:c>
      <x:c r="AI400" t="str">
        <x:f>IF($A400="","",--($A400="MS"))</x:f>
      </x:c>
      <x:c r="AJ400" t="str">
        <x:f>IF($B400="","",--($B400="M"))</x:f>
      </x:c>
      <x:c r="AK400" t="str">
        <x:f>IF($D400="","",--($D400="U"))</x:f>
      </x:c>
      <x:c r="AL400" t="str">
        <x:f>IF($U400="","",--($U400="yes"))</x:f>
      </x:c>
      <x:c r="AM400" t="str">
        <x:f>IF($V400="","",--($V400="yes"))</x:f>
      </x:c>
      <x:c r="AN400" t="str">
        <x:f>IF($AH400="","",Coefficients!$B$2+Coefficients!$B$3*$AE400+Coefficients!$B$4*$AF400+Coefficients!$B$5*$N400+Coefficients!$B$6*$O400+Coefficients!$B$7*$AD400+Coefficients!$B$8*$C400+Coefficients!$B$9*$AI400+Coefficients!$B$10*$AJ400+Coefficients!$B$11*$AK400+Coefficients!$B$12*$AL400+Coefficients!$B$13*$AM400)</x:f>
      </x:c>
      <x:c r="AO400" s="52">
        <x:f>IF($AO400="","",1/(1+EXP(-$AO400)))</x:f>
      </x:c>
      <x:c r="AP400" s="52">
        <x:f>IF($AP400="","",--($AP400&gt;=Dashboard!$B$7))</x:f>
      </x:c>
      <x:c r="AQ400" t="str">
        <x:f>IF($AQ400="","",--($AQ400=$AH400))</x:f>
      </x:c>
    </x:row>
    <x:row r="401">
      <x:c r="AH401" t="str">
        <x:f>IF($AG401="","",IF($AG401&gt;=10,1,0))</x:f>
      </x:c>
      <x:c r="AI401" t="str">
        <x:f>IF($A401="","",--($A401="MS"))</x:f>
      </x:c>
      <x:c r="AJ401" t="str">
        <x:f>IF($B401="","",--($B401="M"))</x:f>
      </x:c>
      <x:c r="AK401" t="str">
        <x:f>IF($D401="","",--($D401="U"))</x:f>
      </x:c>
      <x:c r="AL401" t="str">
        <x:f>IF($U401="","",--($U401="yes"))</x:f>
      </x:c>
      <x:c r="AM401" t="str">
        <x:f>IF($V401="","",--($V401="yes"))</x:f>
      </x:c>
      <x:c r="AN401" t="str">
        <x:f>IF($AH401="","",Coefficients!$B$2+Coefficients!$B$3*$AE401+Coefficients!$B$4*$AF401+Coefficients!$B$5*$N401+Coefficients!$B$6*$O401+Coefficients!$B$7*$AD401+Coefficients!$B$8*$C401+Coefficients!$B$9*$AI401+Coefficients!$B$10*$AJ401+Coefficients!$B$11*$AK401+Coefficients!$B$12*$AL401+Coefficients!$B$13*$AM401)</x:f>
      </x:c>
      <x:c r="AO401" s="52">
        <x:f>IF($AO401="","",1/(1+EXP(-$AO401)))</x:f>
      </x:c>
      <x:c r="AP401" s="52">
        <x:f>IF($AP401="","",--($AP401&gt;=Dashboard!$B$7))</x:f>
      </x:c>
      <x:c r="AQ401" t="str">
        <x:f>IF($AQ401="","",--($AQ401=$AH401))</x:f>
      </x:c>
    </x:row>
    <x:row r="402">
      <x:c r="AH402" t="str">
        <x:f>IF($AG402="","",IF($AG402&gt;=10,1,0))</x:f>
      </x:c>
      <x:c r="AI402" t="str">
        <x:f>IF($A402="","",--($A402="MS"))</x:f>
      </x:c>
      <x:c r="AJ402" t="str">
        <x:f>IF($B402="","",--($B402="M"))</x:f>
      </x:c>
      <x:c r="AK402" t="str">
        <x:f>IF($D402="","",--($D402="U"))</x:f>
      </x:c>
      <x:c r="AL402" t="str">
        <x:f>IF($U402="","",--($U402="yes"))</x:f>
      </x:c>
      <x:c r="AM402" t="str">
        <x:f>IF($V402="","",--($V402="yes"))</x:f>
      </x:c>
      <x:c r="AN402" t="str">
        <x:f>IF($AH402="","",Coefficients!$B$2+Coefficients!$B$3*$AE402+Coefficients!$B$4*$AF402+Coefficients!$B$5*$N402+Coefficients!$B$6*$O402+Coefficients!$B$7*$AD402+Coefficients!$B$8*$C402+Coefficients!$B$9*$AI402+Coefficients!$B$10*$AJ402+Coefficients!$B$11*$AK402+Coefficients!$B$12*$AL402+Coefficients!$B$13*$AM402)</x:f>
      </x:c>
      <x:c r="AO402" s="52">
        <x:f>IF($AO402="","",1/(1+EXP(-$AO402)))</x:f>
      </x:c>
      <x:c r="AP402" s="52">
        <x:f>IF($AP402="","",--($AP402&gt;=Dashboard!$B$7))</x:f>
      </x:c>
      <x:c r="AQ402" t="str">
        <x:f>IF($AQ402="","",--($AQ402=$AH402))</x:f>
      </x:c>
    </x:row>
    <x:row r="403">
      <x:c r="AH403" t="str">
        <x:f>IF($AG403="","",IF($AG403&gt;=10,1,0))</x:f>
      </x:c>
      <x:c r="AI403" t="str">
        <x:f>IF($A403="","",--($A403="MS"))</x:f>
      </x:c>
      <x:c r="AJ403" t="str">
        <x:f>IF($B403="","",--($B403="M"))</x:f>
      </x:c>
      <x:c r="AK403" t="str">
        <x:f>IF($D403="","",--($D403="U"))</x:f>
      </x:c>
      <x:c r="AL403" t="str">
        <x:f>IF($U403="","",--($U403="yes"))</x:f>
      </x:c>
      <x:c r="AM403" t="str">
        <x:f>IF($V403="","",--($V403="yes"))</x:f>
      </x:c>
      <x:c r="AN403" t="str">
        <x:f>IF($AH403="","",Coefficients!$B$2+Coefficients!$B$3*$AE403+Coefficients!$B$4*$AF403+Coefficients!$B$5*$N403+Coefficients!$B$6*$O403+Coefficients!$B$7*$AD403+Coefficients!$B$8*$C403+Coefficients!$B$9*$AI403+Coefficients!$B$10*$AJ403+Coefficients!$B$11*$AK403+Coefficients!$B$12*$AL403+Coefficients!$B$13*$AM403)</x:f>
      </x:c>
      <x:c r="AO403" s="52">
        <x:f>IF($AO403="","",1/(1+EXP(-$AO403)))</x:f>
      </x:c>
      <x:c r="AP403" s="52">
        <x:f>IF($AP403="","",--($AP403&gt;=Dashboard!$B$7))</x:f>
      </x:c>
      <x:c r="AQ403" t="str">
        <x:f>IF($AQ403="","",--($AQ403=$AH403))</x:f>
      </x:c>
    </x:row>
    <x:row r="404">
      <x:c r="AH404" t="str">
        <x:f>IF($AG404="","",IF($AG404&gt;=10,1,0))</x:f>
      </x:c>
      <x:c r="AI404" t="str">
        <x:f>IF($A404="","",--($A404="MS"))</x:f>
      </x:c>
      <x:c r="AJ404" t="str">
        <x:f>IF($B404="","",--($B404="M"))</x:f>
      </x:c>
      <x:c r="AK404" t="str">
        <x:f>IF($D404="","",--($D404="U"))</x:f>
      </x:c>
      <x:c r="AL404" t="str">
        <x:f>IF($U404="","",--($U404="yes"))</x:f>
      </x:c>
      <x:c r="AM404" t="str">
        <x:f>IF($V404="","",--($V404="yes"))</x:f>
      </x:c>
      <x:c r="AN404" t="str">
        <x:f>IF($AH404="","",Coefficients!$B$2+Coefficients!$B$3*$AE404+Coefficients!$B$4*$AF404+Coefficients!$B$5*$N404+Coefficients!$B$6*$O404+Coefficients!$B$7*$AD404+Coefficients!$B$8*$C404+Coefficients!$B$9*$AI404+Coefficients!$B$10*$AJ404+Coefficients!$B$11*$AK404+Coefficients!$B$12*$AL404+Coefficients!$B$13*$AM404)</x:f>
      </x:c>
      <x:c r="AO404" s="52">
        <x:f>IF($AO404="","",1/(1+EXP(-$AO404)))</x:f>
      </x:c>
      <x:c r="AP404" s="52">
        <x:f>IF($AP404="","",--($AP404&gt;=Dashboard!$B$7))</x:f>
      </x:c>
      <x:c r="AQ404" t="str">
        <x:f>IF($AQ404="","",--($AQ404=$AH404))</x:f>
      </x:c>
    </x:row>
    <x:row r="405">
      <x:c r="AH405" t="str">
        <x:f>IF($AG405="","",IF($AG405&gt;=10,1,0))</x:f>
      </x:c>
      <x:c r="AI405" t="str">
        <x:f>IF($A405="","",--($A405="MS"))</x:f>
      </x:c>
      <x:c r="AJ405" t="str">
        <x:f>IF($B405="","",--($B405="M"))</x:f>
      </x:c>
      <x:c r="AK405" t="str">
        <x:f>IF($D405="","",--($D405="U"))</x:f>
      </x:c>
      <x:c r="AL405" t="str">
        <x:f>IF($U405="","",--($U405="yes"))</x:f>
      </x:c>
      <x:c r="AM405" t="str">
        <x:f>IF($V405="","",--($V405="yes"))</x:f>
      </x:c>
      <x:c r="AN405" t="str">
        <x:f>IF($AH405="","",Coefficients!$B$2+Coefficients!$B$3*$AE405+Coefficients!$B$4*$AF405+Coefficients!$B$5*$N405+Coefficients!$B$6*$O405+Coefficients!$B$7*$AD405+Coefficients!$B$8*$C405+Coefficients!$B$9*$AI405+Coefficients!$B$10*$AJ405+Coefficients!$B$11*$AK405+Coefficients!$B$12*$AL405+Coefficients!$B$13*$AM405)</x:f>
      </x:c>
      <x:c r="AO405" s="52">
        <x:f>IF($AO405="","",1/(1+EXP(-$AO405)))</x:f>
      </x:c>
      <x:c r="AP405" s="52">
        <x:f>IF($AP405="","",--($AP405&gt;=Dashboard!$B$7))</x:f>
      </x:c>
      <x:c r="AQ405" t="str">
        <x:f>IF($AQ405="","",--($AQ405=$AH405))</x:f>
      </x:c>
    </x:row>
    <x:row r="406">
      <x:c r="AH406" t="str">
        <x:f>IF($AG406="","",IF($AG406&gt;=10,1,0))</x:f>
      </x:c>
      <x:c r="AI406" t="str">
        <x:f>IF($A406="","",--($A406="MS"))</x:f>
      </x:c>
      <x:c r="AJ406" t="str">
        <x:f>IF($B406="","",--($B406="M"))</x:f>
      </x:c>
      <x:c r="AK406" t="str">
        <x:f>IF($D406="","",--($D406="U"))</x:f>
      </x:c>
      <x:c r="AL406" t="str">
        <x:f>IF($U406="","",--($U406="yes"))</x:f>
      </x:c>
      <x:c r="AM406" t="str">
        <x:f>IF($V406="","",--($V406="yes"))</x:f>
      </x:c>
      <x:c r="AN406" t="str">
        <x:f>IF($AH406="","",Coefficients!$B$2+Coefficients!$B$3*$AE406+Coefficients!$B$4*$AF406+Coefficients!$B$5*$N406+Coefficients!$B$6*$O406+Coefficients!$B$7*$AD406+Coefficients!$B$8*$C406+Coefficients!$B$9*$AI406+Coefficients!$B$10*$AJ406+Coefficients!$B$11*$AK406+Coefficients!$B$12*$AL406+Coefficients!$B$13*$AM406)</x:f>
      </x:c>
      <x:c r="AO406" s="52">
        <x:f>IF($AO406="","",1/(1+EXP(-$AO406)))</x:f>
      </x:c>
      <x:c r="AP406" s="52">
        <x:f>IF($AP406="","",--($AP406&gt;=Dashboard!$B$7))</x:f>
      </x:c>
      <x:c r="AQ406" t="str">
        <x:f>IF($AQ406="","",--($AQ406=$AH406))</x:f>
      </x:c>
    </x:row>
    <x:row r="407">
      <x:c r="AH407" t="str">
        <x:f>IF($AG407="","",IF($AG407&gt;=10,1,0))</x:f>
      </x:c>
      <x:c r="AI407" t="str">
        <x:f>IF($A407="","",--($A407="MS"))</x:f>
      </x:c>
      <x:c r="AJ407" t="str">
        <x:f>IF($B407="","",--($B407="M"))</x:f>
      </x:c>
      <x:c r="AK407" t="str">
        <x:f>IF($D407="","",--($D407="U"))</x:f>
      </x:c>
      <x:c r="AL407" t="str">
        <x:f>IF($U407="","",--($U407="yes"))</x:f>
      </x:c>
      <x:c r="AM407" t="str">
        <x:f>IF($V407="","",--($V407="yes"))</x:f>
      </x:c>
      <x:c r="AN407" t="str">
        <x:f>IF($AH407="","",Coefficients!$B$2+Coefficients!$B$3*$AE407+Coefficients!$B$4*$AF407+Coefficients!$B$5*$N407+Coefficients!$B$6*$O407+Coefficients!$B$7*$AD407+Coefficients!$B$8*$C407+Coefficients!$B$9*$AI407+Coefficients!$B$10*$AJ407+Coefficients!$B$11*$AK407+Coefficients!$B$12*$AL407+Coefficients!$B$13*$AM407)</x:f>
      </x:c>
      <x:c r="AO407" s="52">
        <x:f>IF($AO407="","",1/(1+EXP(-$AO407)))</x:f>
      </x:c>
      <x:c r="AP407" s="52">
        <x:f>IF($AP407="","",--($AP407&gt;=Dashboard!$B$7))</x:f>
      </x:c>
      <x:c r="AQ407" t="str">
        <x:f>IF($AQ407="","",--($AQ407=$AH407))</x:f>
      </x:c>
    </x:row>
    <x:row r="408">
      <x:c r="AH408" t="str">
        <x:f>IF($AG408="","",IF($AG408&gt;=10,1,0))</x:f>
      </x:c>
      <x:c r="AI408" t="str">
        <x:f>IF($A408="","",--($A408="MS"))</x:f>
      </x:c>
      <x:c r="AJ408" t="str">
        <x:f>IF($B408="","",--($B408="M"))</x:f>
      </x:c>
      <x:c r="AK408" t="str">
        <x:f>IF($D408="","",--($D408="U"))</x:f>
      </x:c>
      <x:c r="AL408" t="str">
        <x:f>IF($U408="","",--($U408="yes"))</x:f>
      </x:c>
      <x:c r="AM408" t="str">
        <x:f>IF($V408="","",--($V408="yes"))</x:f>
      </x:c>
      <x:c r="AN408" t="str">
        <x:f>IF($AH408="","",Coefficients!$B$2+Coefficients!$B$3*$AE408+Coefficients!$B$4*$AF408+Coefficients!$B$5*$N408+Coefficients!$B$6*$O408+Coefficients!$B$7*$AD408+Coefficients!$B$8*$C408+Coefficients!$B$9*$AI408+Coefficients!$B$10*$AJ408+Coefficients!$B$11*$AK408+Coefficients!$B$12*$AL408+Coefficients!$B$13*$AM408)</x:f>
      </x:c>
      <x:c r="AO408" s="52">
        <x:f>IF($AO408="","",1/(1+EXP(-$AO408)))</x:f>
      </x:c>
      <x:c r="AP408" s="52">
        <x:f>IF($AP408="","",--($AP408&gt;=Dashboard!$B$7))</x:f>
      </x:c>
      <x:c r="AQ408" t="str">
        <x:f>IF($AQ408="","",--($AQ408=$AH408))</x:f>
      </x:c>
    </x:row>
    <x:row r="409">
      <x:c r="AH409" t="str">
        <x:f>IF($AG409="","",IF($AG409&gt;=10,1,0))</x:f>
      </x:c>
      <x:c r="AI409" t="str">
        <x:f>IF($A409="","",--($A409="MS"))</x:f>
      </x:c>
      <x:c r="AJ409" t="str">
        <x:f>IF($B409="","",--($B409="M"))</x:f>
      </x:c>
      <x:c r="AK409" t="str">
        <x:f>IF($D409="","",--($D409="U"))</x:f>
      </x:c>
      <x:c r="AL409" t="str">
        <x:f>IF($U409="","",--($U409="yes"))</x:f>
      </x:c>
      <x:c r="AM409" t="str">
        <x:f>IF($V409="","",--($V409="yes"))</x:f>
      </x:c>
      <x:c r="AN409" t="str">
        <x:f>IF($AH409="","",Coefficients!$B$2+Coefficients!$B$3*$AE409+Coefficients!$B$4*$AF409+Coefficients!$B$5*$N409+Coefficients!$B$6*$O409+Coefficients!$B$7*$AD409+Coefficients!$B$8*$C409+Coefficients!$B$9*$AI409+Coefficients!$B$10*$AJ409+Coefficients!$B$11*$AK409+Coefficients!$B$12*$AL409+Coefficients!$B$13*$AM409)</x:f>
      </x:c>
      <x:c r="AO409" s="52">
        <x:f>IF($AO409="","",1/(1+EXP(-$AO409)))</x:f>
      </x:c>
      <x:c r="AP409" s="52">
        <x:f>IF($AP409="","",--($AP409&gt;=Dashboard!$B$7))</x:f>
      </x:c>
      <x:c r="AQ409" t="str">
        <x:f>IF($AQ409="","",--($AQ409=$AH409))</x:f>
      </x:c>
    </x:row>
    <x:row r="410">
      <x:c r="AH410" t="str">
        <x:f>IF($AG410="","",IF($AG410&gt;=10,1,0))</x:f>
      </x:c>
      <x:c r="AI410" t="str">
        <x:f>IF($A410="","",--($A410="MS"))</x:f>
      </x:c>
      <x:c r="AJ410" t="str">
        <x:f>IF($B410="","",--($B410="M"))</x:f>
      </x:c>
      <x:c r="AK410" t="str">
        <x:f>IF($D410="","",--($D410="U"))</x:f>
      </x:c>
      <x:c r="AL410" t="str">
        <x:f>IF($U410="","",--($U410="yes"))</x:f>
      </x:c>
      <x:c r="AM410" t="str">
        <x:f>IF($V410="","",--($V410="yes"))</x:f>
      </x:c>
      <x:c r="AN410" t="str">
        <x:f>IF($AH410="","",Coefficients!$B$2+Coefficients!$B$3*$AE410+Coefficients!$B$4*$AF410+Coefficients!$B$5*$N410+Coefficients!$B$6*$O410+Coefficients!$B$7*$AD410+Coefficients!$B$8*$C410+Coefficients!$B$9*$AI410+Coefficients!$B$10*$AJ410+Coefficients!$B$11*$AK410+Coefficients!$B$12*$AL410+Coefficients!$B$13*$AM410)</x:f>
      </x:c>
      <x:c r="AO410" s="52">
        <x:f>IF($AO410="","",1/(1+EXP(-$AO410)))</x:f>
      </x:c>
      <x:c r="AP410" s="52">
        <x:f>IF($AP410="","",--($AP410&gt;=Dashboard!$B$7))</x:f>
      </x:c>
      <x:c r="AQ410" t="str">
        <x:f>IF($AQ410="","",--($AQ410=$AH410))</x:f>
      </x:c>
    </x:row>
    <x:row r="411">
      <x:c r="AH411" t="str">
        <x:f>IF($AG411="","",IF($AG411&gt;=10,1,0))</x:f>
      </x:c>
      <x:c r="AI411" t="str">
        <x:f>IF($A411="","",--($A411="MS"))</x:f>
      </x:c>
      <x:c r="AJ411" t="str">
        <x:f>IF($B411="","",--($B411="M"))</x:f>
      </x:c>
      <x:c r="AK411" t="str">
        <x:f>IF($D411="","",--($D411="U"))</x:f>
      </x:c>
      <x:c r="AL411" t="str">
        <x:f>IF($U411="","",--($U411="yes"))</x:f>
      </x:c>
      <x:c r="AM411" t="str">
        <x:f>IF($V411="","",--($V411="yes"))</x:f>
      </x:c>
      <x:c r="AN411" t="str">
        <x:f>IF($AH411="","",Coefficients!$B$2+Coefficients!$B$3*$AE411+Coefficients!$B$4*$AF411+Coefficients!$B$5*$N411+Coefficients!$B$6*$O411+Coefficients!$B$7*$AD411+Coefficients!$B$8*$C411+Coefficients!$B$9*$AI411+Coefficients!$B$10*$AJ411+Coefficients!$B$11*$AK411+Coefficients!$B$12*$AL411+Coefficients!$B$13*$AM411)</x:f>
      </x:c>
      <x:c r="AO411" s="52">
        <x:f>IF($AO411="","",1/(1+EXP(-$AO411)))</x:f>
      </x:c>
      <x:c r="AP411" s="52">
        <x:f>IF($AP411="","",--($AP411&gt;=Dashboard!$B$7))</x:f>
      </x:c>
      <x:c r="AQ411" t="str">
        <x:f>IF($AQ411="","",--($AQ411=$AH411))</x:f>
      </x:c>
    </x:row>
    <x:row r="412">
      <x:c r="AH412" t="str">
        <x:f>IF($AG412="","",IF($AG412&gt;=10,1,0))</x:f>
      </x:c>
      <x:c r="AI412" t="str">
        <x:f>IF($A412="","",--($A412="MS"))</x:f>
      </x:c>
      <x:c r="AJ412" t="str">
        <x:f>IF($B412="","",--($B412="M"))</x:f>
      </x:c>
      <x:c r="AK412" t="str">
        <x:f>IF($D412="","",--($D412="U"))</x:f>
      </x:c>
      <x:c r="AL412" t="str">
        <x:f>IF($U412="","",--($U412="yes"))</x:f>
      </x:c>
      <x:c r="AM412" t="str">
        <x:f>IF($V412="","",--($V412="yes"))</x:f>
      </x:c>
      <x:c r="AN412" t="str">
        <x:f>IF($AH412="","",Coefficients!$B$2+Coefficients!$B$3*$AE412+Coefficients!$B$4*$AF412+Coefficients!$B$5*$N412+Coefficients!$B$6*$O412+Coefficients!$B$7*$AD412+Coefficients!$B$8*$C412+Coefficients!$B$9*$AI412+Coefficients!$B$10*$AJ412+Coefficients!$B$11*$AK412+Coefficients!$B$12*$AL412+Coefficients!$B$13*$AM412)</x:f>
      </x:c>
      <x:c r="AO412" s="52">
        <x:f>IF($AO412="","",1/(1+EXP(-$AO412)))</x:f>
      </x:c>
      <x:c r="AP412" s="52">
        <x:f>IF($AP412="","",--($AP412&gt;=Dashboard!$B$7))</x:f>
      </x:c>
      <x:c r="AQ412" t="str">
        <x:f>IF($AQ412="","",--($AQ412=$AH412))</x:f>
      </x:c>
    </x:row>
    <x:row r="413">
      <x:c r="AH413" t="str">
        <x:f>IF($AG413="","",IF($AG413&gt;=10,1,0))</x:f>
      </x:c>
      <x:c r="AI413" t="str">
        <x:f>IF($A413="","",--($A413="MS"))</x:f>
      </x:c>
      <x:c r="AJ413" t="str">
        <x:f>IF($B413="","",--($B413="M"))</x:f>
      </x:c>
      <x:c r="AK413" t="str">
        <x:f>IF($D413="","",--($D413="U"))</x:f>
      </x:c>
      <x:c r="AL413" t="str">
        <x:f>IF($U413="","",--($U413="yes"))</x:f>
      </x:c>
      <x:c r="AM413" t="str">
        <x:f>IF($V413="","",--($V413="yes"))</x:f>
      </x:c>
      <x:c r="AN413" t="str">
        <x:f>IF($AH413="","",Coefficients!$B$2+Coefficients!$B$3*$AE413+Coefficients!$B$4*$AF413+Coefficients!$B$5*$N413+Coefficients!$B$6*$O413+Coefficients!$B$7*$AD413+Coefficients!$B$8*$C413+Coefficients!$B$9*$AI413+Coefficients!$B$10*$AJ413+Coefficients!$B$11*$AK413+Coefficients!$B$12*$AL413+Coefficients!$B$13*$AM413)</x:f>
      </x:c>
      <x:c r="AO413" s="52">
        <x:f>IF($AO413="","",1/(1+EXP(-$AO413)))</x:f>
      </x:c>
      <x:c r="AP413" s="52">
        <x:f>IF($AP413="","",--($AP413&gt;=Dashboard!$B$7))</x:f>
      </x:c>
      <x:c r="AQ413" t="str">
        <x:f>IF($AQ413="","",--($AQ413=$AH413))</x:f>
      </x:c>
    </x:row>
    <x:row r="414">
      <x:c r="AH414" t="str">
        <x:f>IF($AG414="","",IF($AG414&gt;=10,1,0))</x:f>
      </x:c>
      <x:c r="AI414" t="str">
        <x:f>IF($A414="","",--($A414="MS"))</x:f>
      </x:c>
      <x:c r="AJ414" t="str">
        <x:f>IF($B414="","",--($B414="M"))</x:f>
      </x:c>
      <x:c r="AK414" t="str">
        <x:f>IF($D414="","",--($D414="U"))</x:f>
      </x:c>
      <x:c r="AL414" t="str">
        <x:f>IF($U414="","",--($U414="yes"))</x:f>
      </x:c>
      <x:c r="AM414" t="str">
        <x:f>IF($V414="","",--($V414="yes"))</x:f>
      </x:c>
      <x:c r="AN414" t="str">
        <x:f>IF($AH414="","",Coefficients!$B$2+Coefficients!$B$3*$AE414+Coefficients!$B$4*$AF414+Coefficients!$B$5*$N414+Coefficients!$B$6*$O414+Coefficients!$B$7*$AD414+Coefficients!$B$8*$C414+Coefficients!$B$9*$AI414+Coefficients!$B$10*$AJ414+Coefficients!$B$11*$AK414+Coefficients!$B$12*$AL414+Coefficients!$B$13*$AM414)</x:f>
      </x:c>
      <x:c r="AO414" s="52">
        <x:f>IF($AO414="","",1/(1+EXP(-$AO414)))</x:f>
      </x:c>
      <x:c r="AP414" s="52">
        <x:f>IF($AP414="","",--($AP414&gt;=Dashboard!$B$7))</x:f>
      </x:c>
      <x:c r="AQ414" t="str">
        <x:f>IF($AQ414="","",--($AQ414=$AH414))</x:f>
      </x:c>
    </x:row>
    <x:row r="415">
      <x:c r="AH415" t="str">
        <x:f>IF($AG415="","",IF($AG415&gt;=10,1,0))</x:f>
      </x:c>
      <x:c r="AI415" t="str">
        <x:f>IF($A415="","",--($A415="MS"))</x:f>
      </x:c>
      <x:c r="AJ415" t="str">
        <x:f>IF($B415="","",--($B415="M"))</x:f>
      </x:c>
      <x:c r="AK415" t="str">
        <x:f>IF($D415="","",--($D415="U"))</x:f>
      </x:c>
      <x:c r="AL415" t="str">
        <x:f>IF($U415="","",--($U415="yes"))</x:f>
      </x:c>
      <x:c r="AM415" t="str">
        <x:f>IF($V415="","",--($V415="yes"))</x:f>
      </x:c>
      <x:c r="AN415" t="str">
        <x:f>IF($AH415="","",Coefficients!$B$2+Coefficients!$B$3*$AE415+Coefficients!$B$4*$AF415+Coefficients!$B$5*$N415+Coefficients!$B$6*$O415+Coefficients!$B$7*$AD415+Coefficients!$B$8*$C415+Coefficients!$B$9*$AI415+Coefficients!$B$10*$AJ415+Coefficients!$B$11*$AK415+Coefficients!$B$12*$AL415+Coefficients!$B$13*$AM415)</x:f>
      </x:c>
      <x:c r="AO415" s="52">
        <x:f>IF($AO415="","",1/(1+EXP(-$AO415)))</x:f>
      </x:c>
      <x:c r="AP415" s="52">
        <x:f>IF($AP415="","",--($AP415&gt;=Dashboard!$B$7))</x:f>
      </x:c>
      <x:c r="AQ415" t="str">
        <x:f>IF($AQ415="","",--($AQ415=$AH415))</x:f>
      </x:c>
    </x:row>
    <x:row r="416">
      <x:c r="AH416" t="str">
        <x:f>IF($AG416="","",IF($AG416&gt;=10,1,0))</x:f>
      </x:c>
      <x:c r="AI416" t="str">
        <x:f>IF($A416="","",--($A416="MS"))</x:f>
      </x:c>
      <x:c r="AJ416" t="str">
        <x:f>IF($B416="","",--($B416="M"))</x:f>
      </x:c>
      <x:c r="AK416" t="str">
        <x:f>IF($D416="","",--($D416="U"))</x:f>
      </x:c>
      <x:c r="AL416" t="str">
        <x:f>IF($U416="","",--($U416="yes"))</x:f>
      </x:c>
      <x:c r="AM416" t="str">
        <x:f>IF($V416="","",--($V416="yes"))</x:f>
      </x:c>
      <x:c r="AN416" t="str">
        <x:f>IF($AH416="","",Coefficients!$B$2+Coefficients!$B$3*$AE416+Coefficients!$B$4*$AF416+Coefficients!$B$5*$N416+Coefficients!$B$6*$O416+Coefficients!$B$7*$AD416+Coefficients!$B$8*$C416+Coefficients!$B$9*$AI416+Coefficients!$B$10*$AJ416+Coefficients!$B$11*$AK416+Coefficients!$B$12*$AL416+Coefficients!$B$13*$AM416)</x:f>
      </x:c>
      <x:c r="AO416" s="52">
        <x:f>IF($AO416="","",1/(1+EXP(-$AO416)))</x:f>
      </x:c>
      <x:c r="AP416" s="52">
        <x:f>IF($AP416="","",--($AP416&gt;=Dashboard!$B$7))</x:f>
      </x:c>
      <x:c r="AQ416" t="str">
        <x:f>IF($AQ416="","",--($AQ416=$AH416))</x:f>
      </x:c>
    </x:row>
    <x:row r="417">
      <x:c r="AH417" t="str">
        <x:f>IF($AG417="","",IF($AG417&gt;=10,1,0))</x:f>
      </x:c>
      <x:c r="AI417" t="str">
        <x:f>IF($A417="","",--($A417="MS"))</x:f>
      </x:c>
      <x:c r="AJ417" t="str">
        <x:f>IF($B417="","",--($B417="M"))</x:f>
      </x:c>
      <x:c r="AK417" t="str">
        <x:f>IF($D417="","",--($D417="U"))</x:f>
      </x:c>
      <x:c r="AL417" t="str">
        <x:f>IF($U417="","",--($U417="yes"))</x:f>
      </x:c>
      <x:c r="AM417" t="str">
        <x:f>IF($V417="","",--($V417="yes"))</x:f>
      </x:c>
      <x:c r="AN417" t="str">
        <x:f>IF($AH417="","",Coefficients!$B$2+Coefficients!$B$3*$AE417+Coefficients!$B$4*$AF417+Coefficients!$B$5*$N417+Coefficients!$B$6*$O417+Coefficients!$B$7*$AD417+Coefficients!$B$8*$C417+Coefficients!$B$9*$AI417+Coefficients!$B$10*$AJ417+Coefficients!$B$11*$AK417+Coefficients!$B$12*$AL417+Coefficients!$B$13*$AM417)</x:f>
      </x:c>
      <x:c r="AO417" s="52">
        <x:f>IF($AO417="","",1/(1+EXP(-$AO417)))</x:f>
      </x:c>
      <x:c r="AP417" s="52">
        <x:f>IF($AP417="","",--($AP417&gt;=Dashboard!$B$7))</x:f>
      </x:c>
      <x:c r="AQ417" t="str">
        <x:f>IF($AQ417="","",--($AQ417=$AH417))</x:f>
      </x:c>
    </x:row>
    <x:row r="418">
      <x:c r="AH418" t="str">
        <x:f>IF($AG418="","",IF($AG418&gt;=10,1,0))</x:f>
      </x:c>
      <x:c r="AI418" t="str">
        <x:f>IF($A418="","",--($A418="MS"))</x:f>
      </x:c>
      <x:c r="AJ418" t="str">
        <x:f>IF($B418="","",--($B418="M"))</x:f>
      </x:c>
      <x:c r="AK418" t="str">
        <x:f>IF($D418="","",--($D418="U"))</x:f>
      </x:c>
      <x:c r="AL418" t="str">
        <x:f>IF($U418="","",--($U418="yes"))</x:f>
      </x:c>
      <x:c r="AM418" t="str">
        <x:f>IF($V418="","",--($V418="yes"))</x:f>
      </x:c>
      <x:c r="AN418" t="str">
        <x:f>IF($AH418="","",Coefficients!$B$2+Coefficients!$B$3*$AE418+Coefficients!$B$4*$AF418+Coefficients!$B$5*$N418+Coefficients!$B$6*$O418+Coefficients!$B$7*$AD418+Coefficients!$B$8*$C418+Coefficients!$B$9*$AI418+Coefficients!$B$10*$AJ418+Coefficients!$B$11*$AK418+Coefficients!$B$12*$AL418+Coefficients!$B$13*$AM418)</x:f>
      </x:c>
      <x:c r="AO418" s="52">
        <x:f>IF($AO418="","",1/(1+EXP(-$AO418)))</x:f>
      </x:c>
      <x:c r="AP418" s="52">
        <x:f>IF($AP418="","",--($AP418&gt;=Dashboard!$B$7))</x:f>
      </x:c>
      <x:c r="AQ418" t="str">
        <x:f>IF($AQ418="","",--($AQ418=$AH418))</x:f>
      </x:c>
    </x:row>
    <x:row r="419">
      <x:c r="AH419" t="str">
        <x:f>IF($AG419="","",IF($AG419&gt;=10,1,0))</x:f>
      </x:c>
      <x:c r="AI419" t="str">
        <x:f>IF($A419="","",--($A419="MS"))</x:f>
      </x:c>
      <x:c r="AJ419" t="str">
        <x:f>IF($B419="","",--($B419="M"))</x:f>
      </x:c>
      <x:c r="AK419" t="str">
        <x:f>IF($D419="","",--($D419="U"))</x:f>
      </x:c>
      <x:c r="AL419" t="str">
        <x:f>IF($U419="","",--($U419="yes"))</x:f>
      </x:c>
      <x:c r="AM419" t="str">
        <x:f>IF($V419="","",--($V419="yes"))</x:f>
      </x:c>
      <x:c r="AN419" t="str">
        <x:f>IF($AH419="","",Coefficients!$B$2+Coefficients!$B$3*$AE419+Coefficients!$B$4*$AF419+Coefficients!$B$5*$N419+Coefficients!$B$6*$O419+Coefficients!$B$7*$AD419+Coefficients!$B$8*$C419+Coefficients!$B$9*$AI419+Coefficients!$B$10*$AJ419+Coefficients!$B$11*$AK419+Coefficients!$B$12*$AL419+Coefficients!$B$13*$AM419)</x:f>
      </x:c>
      <x:c r="AO419" s="52">
        <x:f>IF($AO419="","",1/(1+EXP(-$AO419)))</x:f>
      </x:c>
      <x:c r="AP419" s="52">
        <x:f>IF($AP419="","",--($AP419&gt;=Dashboard!$B$7))</x:f>
      </x:c>
      <x:c r="AQ419" t="str">
        <x:f>IF($AQ419="","",--($AQ419=$AH419))</x:f>
      </x:c>
    </x:row>
    <x:row r="420">
      <x:c r="AH420" t="str">
        <x:f>IF($AG420="","",IF($AG420&gt;=10,1,0))</x:f>
      </x:c>
      <x:c r="AI420" t="str">
        <x:f>IF($A420="","",--($A420="MS"))</x:f>
      </x:c>
      <x:c r="AJ420" t="str">
        <x:f>IF($B420="","",--($B420="M"))</x:f>
      </x:c>
      <x:c r="AK420" t="str">
        <x:f>IF($D420="","",--($D420="U"))</x:f>
      </x:c>
      <x:c r="AL420" t="str">
        <x:f>IF($U420="","",--($U420="yes"))</x:f>
      </x:c>
      <x:c r="AM420" t="str">
        <x:f>IF($V420="","",--($V420="yes"))</x:f>
      </x:c>
      <x:c r="AN420" t="str">
        <x:f>IF($AH420="","",Coefficients!$B$2+Coefficients!$B$3*$AE420+Coefficients!$B$4*$AF420+Coefficients!$B$5*$N420+Coefficients!$B$6*$O420+Coefficients!$B$7*$AD420+Coefficients!$B$8*$C420+Coefficients!$B$9*$AI420+Coefficients!$B$10*$AJ420+Coefficients!$B$11*$AK420+Coefficients!$B$12*$AL420+Coefficients!$B$13*$AM420)</x:f>
      </x:c>
      <x:c r="AO420" s="52">
        <x:f>IF($AO420="","",1/(1+EXP(-$AO420)))</x:f>
      </x:c>
      <x:c r="AP420" s="52">
        <x:f>IF($AP420="","",--($AP420&gt;=Dashboard!$B$7))</x:f>
      </x:c>
      <x:c r="AQ420" t="str">
        <x:f>IF($AQ420="","",--($AQ420=$AH420))</x:f>
      </x:c>
    </x:row>
    <x:row r="421">
      <x:c r="AH421" t="str">
        <x:f>IF($AG421="","",IF($AG421&gt;=10,1,0))</x:f>
      </x:c>
      <x:c r="AI421" t="str">
        <x:f>IF($A421="","",--($A421="MS"))</x:f>
      </x:c>
      <x:c r="AJ421" t="str">
        <x:f>IF($B421="","",--($B421="M"))</x:f>
      </x:c>
      <x:c r="AK421" t="str">
        <x:f>IF($D421="","",--($D421="U"))</x:f>
      </x:c>
      <x:c r="AL421" t="str">
        <x:f>IF($U421="","",--($U421="yes"))</x:f>
      </x:c>
      <x:c r="AM421" t="str">
        <x:f>IF($V421="","",--($V421="yes"))</x:f>
      </x:c>
      <x:c r="AN421" t="str">
        <x:f>IF($AH421="","",Coefficients!$B$2+Coefficients!$B$3*$AE421+Coefficients!$B$4*$AF421+Coefficients!$B$5*$N421+Coefficients!$B$6*$O421+Coefficients!$B$7*$AD421+Coefficients!$B$8*$C421+Coefficients!$B$9*$AI421+Coefficients!$B$10*$AJ421+Coefficients!$B$11*$AK421+Coefficients!$B$12*$AL421+Coefficients!$B$13*$AM421)</x:f>
      </x:c>
      <x:c r="AO421" s="52">
        <x:f>IF($AO421="","",1/(1+EXP(-$AO421)))</x:f>
      </x:c>
      <x:c r="AP421" s="52">
        <x:f>IF($AP421="","",--($AP421&gt;=Dashboard!$B$7))</x:f>
      </x:c>
      <x:c r="AQ421" t="str">
        <x:f>IF($AQ421="","",--($AQ421=$AH421))</x:f>
      </x:c>
    </x:row>
    <x:row r="422">
      <x:c r="AH422" t="str">
        <x:f>IF($AG422="","",IF($AG422&gt;=10,1,0))</x:f>
      </x:c>
      <x:c r="AI422" t="str">
        <x:f>IF($A422="","",--($A422="MS"))</x:f>
      </x:c>
      <x:c r="AJ422" t="str">
        <x:f>IF($B422="","",--($B422="M"))</x:f>
      </x:c>
      <x:c r="AK422" t="str">
        <x:f>IF($D422="","",--($D422="U"))</x:f>
      </x:c>
      <x:c r="AL422" t="str">
        <x:f>IF($U422="","",--($U422="yes"))</x:f>
      </x:c>
      <x:c r="AM422" t="str">
        <x:f>IF($V422="","",--($V422="yes"))</x:f>
      </x:c>
      <x:c r="AN422" t="str">
        <x:f>IF($AH422="","",Coefficients!$B$2+Coefficients!$B$3*$AE422+Coefficients!$B$4*$AF422+Coefficients!$B$5*$N422+Coefficients!$B$6*$O422+Coefficients!$B$7*$AD422+Coefficients!$B$8*$C422+Coefficients!$B$9*$AI422+Coefficients!$B$10*$AJ422+Coefficients!$B$11*$AK422+Coefficients!$B$12*$AL422+Coefficients!$B$13*$AM422)</x:f>
      </x:c>
      <x:c r="AO422" s="52">
        <x:f>IF($AO422="","",1/(1+EXP(-$AO422)))</x:f>
      </x:c>
      <x:c r="AP422" s="52">
        <x:f>IF($AP422="","",--($AP422&gt;=Dashboard!$B$7))</x:f>
      </x:c>
      <x:c r="AQ422" t="str">
        <x:f>IF($AQ422="","",--($AQ422=$AH422))</x:f>
      </x:c>
    </x:row>
    <x:row r="423">
      <x:c r="AH423" t="str">
        <x:f>IF($AG423="","",IF($AG423&gt;=10,1,0))</x:f>
      </x:c>
      <x:c r="AI423" t="str">
        <x:f>IF($A423="","",--($A423="MS"))</x:f>
      </x:c>
      <x:c r="AJ423" t="str">
        <x:f>IF($B423="","",--($B423="M"))</x:f>
      </x:c>
      <x:c r="AK423" t="str">
        <x:f>IF($D423="","",--($D423="U"))</x:f>
      </x:c>
      <x:c r="AL423" t="str">
        <x:f>IF($U423="","",--($U423="yes"))</x:f>
      </x:c>
      <x:c r="AM423" t="str">
        <x:f>IF($V423="","",--($V423="yes"))</x:f>
      </x:c>
      <x:c r="AN423" t="str">
        <x:f>IF($AH423="","",Coefficients!$B$2+Coefficients!$B$3*$AE423+Coefficients!$B$4*$AF423+Coefficients!$B$5*$N423+Coefficients!$B$6*$O423+Coefficients!$B$7*$AD423+Coefficients!$B$8*$C423+Coefficients!$B$9*$AI423+Coefficients!$B$10*$AJ423+Coefficients!$B$11*$AK423+Coefficients!$B$12*$AL423+Coefficients!$B$13*$AM423)</x:f>
      </x:c>
      <x:c r="AO423" s="52">
        <x:f>IF($AO423="","",1/(1+EXP(-$AO423)))</x:f>
      </x:c>
      <x:c r="AP423" s="52">
        <x:f>IF($AP423="","",--($AP423&gt;=Dashboard!$B$7))</x:f>
      </x:c>
      <x:c r="AQ423" t="str">
        <x:f>IF($AQ423="","",--($AQ423=$AH423))</x:f>
      </x:c>
    </x:row>
    <x:row r="424">
      <x:c r="AH424" t="str">
        <x:f>IF($AG424="","",IF($AG424&gt;=10,1,0))</x:f>
      </x:c>
      <x:c r="AI424" t="str">
        <x:f>IF($A424="","",--($A424="MS"))</x:f>
      </x:c>
      <x:c r="AJ424" t="str">
        <x:f>IF($B424="","",--($B424="M"))</x:f>
      </x:c>
      <x:c r="AK424" t="str">
        <x:f>IF($D424="","",--($D424="U"))</x:f>
      </x:c>
      <x:c r="AL424" t="str">
        <x:f>IF($U424="","",--($U424="yes"))</x:f>
      </x:c>
      <x:c r="AM424" t="str">
        <x:f>IF($V424="","",--($V424="yes"))</x:f>
      </x:c>
      <x:c r="AN424" t="str">
        <x:f>IF($AH424="","",Coefficients!$B$2+Coefficients!$B$3*$AE424+Coefficients!$B$4*$AF424+Coefficients!$B$5*$N424+Coefficients!$B$6*$O424+Coefficients!$B$7*$AD424+Coefficients!$B$8*$C424+Coefficients!$B$9*$AI424+Coefficients!$B$10*$AJ424+Coefficients!$B$11*$AK424+Coefficients!$B$12*$AL424+Coefficients!$B$13*$AM424)</x:f>
      </x:c>
      <x:c r="AO424" s="52">
        <x:f>IF($AO424="","",1/(1+EXP(-$AO424)))</x:f>
      </x:c>
      <x:c r="AP424" s="52">
        <x:f>IF($AP424="","",--($AP424&gt;=Dashboard!$B$7))</x:f>
      </x:c>
      <x:c r="AQ424" t="str">
        <x:f>IF($AQ424="","",--($AQ424=$AH424))</x:f>
      </x:c>
    </x:row>
    <x:row r="425">
      <x:c r="AH425" t="str">
        <x:f>IF($AG425="","",IF($AG425&gt;=10,1,0))</x:f>
      </x:c>
      <x:c r="AI425" t="str">
        <x:f>IF($A425="","",--($A425="MS"))</x:f>
      </x:c>
      <x:c r="AJ425" t="str">
        <x:f>IF($B425="","",--($B425="M"))</x:f>
      </x:c>
      <x:c r="AK425" t="str">
        <x:f>IF($D425="","",--($D425="U"))</x:f>
      </x:c>
      <x:c r="AL425" t="str">
        <x:f>IF($U425="","",--($U425="yes"))</x:f>
      </x:c>
      <x:c r="AM425" t="str">
        <x:f>IF($V425="","",--($V425="yes"))</x:f>
      </x:c>
      <x:c r="AN425" t="str">
        <x:f>IF($AH425="","",Coefficients!$B$2+Coefficients!$B$3*$AE425+Coefficients!$B$4*$AF425+Coefficients!$B$5*$N425+Coefficients!$B$6*$O425+Coefficients!$B$7*$AD425+Coefficients!$B$8*$C425+Coefficients!$B$9*$AI425+Coefficients!$B$10*$AJ425+Coefficients!$B$11*$AK425+Coefficients!$B$12*$AL425+Coefficients!$B$13*$AM425)</x:f>
      </x:c>
      <x:c r="AO425" s="52">
        <x:f>IF($AO425="","",1/(1+EXP(-$AO425)))</x:f>
      </x:c>
      <x:c r="AP425" s="52">
        <x:f>IF($AP425="","",--($AP425&gt;=Dashboard!$B$7))</x:f>
      </x:c>
      <x:c r="AQ425" t="str">
        <x:f>IF($AQ425="","",--($AQ425=$AH425))</x:f>
      </x:c>
    </x:row>
    <x:row r="426">
      <x:c r="AH426" t="str">
        <x:f>IF($AG426="","",IF($AG426&gt;=10,1,0))</x:f>
      </x:c>
      <x:c r="AI426" t="str">
        <x:f>IF($A426="","",--($A426="MS"))</x:f>
      </x:c>
      <x:c r="AJ426" t="str">
        <x:f>IF($B426="","",--($B426="M"))</x:f>
      </x:c>
      <x:c r="AK426" t="str">
        <x:f>IF($D426="","",--($D426="U"))</x:f>
      </x:c>
      <x:c r="AL426" t="str">
        <x:f>IF($U426="","",--($U426="yes"))</x:f>
      </x:c>
      <x:c r="AM426" t="str">
        <x:f>IF($V426="","",--($V426="yes"))</x:f>
      </x:c>
      <x:c r="AN426" t="str">
        <x:f>IF($AH426="","",Coefficients!$B$2+Coefficients!$B$3*$AE426+Coefficients!$B$4*$AF426+Coefficients!$B$5*$N426+Coefficients!$B$6*$O426+Coefficients!$B$7*$AD426+Coefficients!$B$8*$C426+Coefficients!$B$9*$AI426+Coefficients!$B$10*$AJ426+Coefficients!$B$11*$AK426+Coefficients!$B$12*$AL426+Coefficients!$B$13*$AM426)</x:f>
      </x:c>
      <x:c r="AO426" s="52">
        <x:f>IF($AO426="","",1/(1+EXP(-$AO426)))</x:f>
      </x:c>
      <x:c r="AP426" s="52">
        <x:f>IF($AP426="","",--($AP426&gt;=Dashboard!$B$7))</x:f>
      </x:c>
      <x:c r="AQ426" t="str">
        <x:f>IF($AQ426="","",--($AQ426=$AH426))</x:f>
      </x:c>
    </x:row>
    <x:row r="427">
      <x:c r="AH427" t="str">
        <x:f>IF($AG427="","",IF($AG427&gt;=10,1,0))</x:f>
      </x:c>
      <x:c r="AI427" t="str">
        <x:f>IF($A427="","",--($A427="MS"))</x:f>
      </x:c>
      <x:c r="AJ427" t="str">
        <x:f>IF($B427="","",--($B427="M"))</x:f>
      </x:c>
      <x:c r="AK427" t="str">
        <x:f>IF($D427="","",--($D427="U"))</x:f>
      </x:c>
      <x:c r="AL427" t="str">
        <x:f>IF($U427="","",--($U427="yes"))</x:f>
      </x:c>
      <x:c r="AM427" t="str">
        <x:f>IF($V427="","",--($V427="yes"))</x:f>
      </x:c>
      <x:c r="AN427" t="str">
        <x:f>IF($AH427="","",Coefficients!$B$2+Coefficients!$B$3*$AE427+Coefficients!$B$4*$AF427+Coefficients!$B$5*$N427+Coefficients!$B$6*$O427+Coefficients!$B$7*$AD427+Coefficients!$B$8*$C427+Coefficients!$B$9*$AI427+Coefficients!$B$10*$AJ427+Coefficients!$B$11*$AK427+Coefficients!$B$12*$AL427+Coefficients!$B$13*$AM427)</x:f>
      </x:c>
      <x:c r="AO427" s="52">
        <x:f>IF($AO427="","",1/(1+EXP(-$AO427)))</x:f>
      </x:c>
      <x:c r="AP427" s="52">
        <x:f>IF($AP427="","",--($AP427&gt;=Dashboard!$B$7))</x:f>
      </x:c>
      <x:c r="AQ427" t="str">
        <x:f>IF($AQ427="","",--($AQ427=$AH427))</x:f>
      </x:c>
    </x:row>
    <x:row r="428">
      <x:c r="AH428" t="str">
        <x:f>IF($AG428="","",IF($AG428&gt;=10,1,0))</x:f>
      </x:c>
      <x:c r="AI428" t="str">
        <x:f>IF($A428="","",--($A428="MS"))</x:f>
      </x:c>
      <x:c r="AJ428" t="str">
        <x:f>IF($B428="","",--($B428="M"))</x:f>
      </x:c>
      <x:c r="AK428" t="str">
        <x:f>IF($D428="","",--($D428="U"))</x:f>
      </x:c>
      <x:c r="AL428" t="str">
        <x:f>IF($U428="","",--($U428="yes"))</x:f>
      </x:c>
      <x:c r="AM428" t="str">
        <x:f>IF($V428="","",--($V428="yes"))</x:f>
      </x:c>
      <x:c r="AN428" t="str">
        <x:f>IF($AH428="","",Coefficients!$B$2+Coefficients!$B$3*$AE428+Coefficients!$B$4*$AF428+Coefficients!$B$5*$N428+Coefficients!$B$6*$O428+Coefficients!$B$7*$AD428+Coefficients!$B$8*$C428+Coefficients!$B$9*$AI428+Coefficients!$B$10*$AJ428+Coefficients!$B$11*$AK428+Coefficients!$B$12*$AL428+Coefficients!$B$13*$AM428)</x:f>
      </x:c>
      <x:c r="AO428" s="52">
        <x:f>IF($AO428="","",1/(1+EXP(-$AO428)))</x:f>
      </x:c>
      <x:c r="AP428" s="52">
        <x:f>IF($AP428="","",--($AP428&gt;=Dashboard!$B$7))</x:f>
      </x:c>
      <x:c r="AQ428" t="str">
        <x:f>IF($AQ428="","",--($AQ428=$AH428))</x:f>
      </x:c>
    </x:row>
    <x:row r="429">
      <x:c r="AH429" t="str">
        <x:f>IF($AG429="","",IF($AG429&gt;=10,1,0))</x:f>
      </x:c>
      <x:c r="AI429" t="str">
        <x:f>IF($A429="","",--($A429="MS"))</x:f>
      </x:c>
      <x:c r="AJ429" t="str">
        <x:f>IF($B429="","",--($B429="M"))</x:f>
      </x:c>
      <x:c r="AK429" t="str">
        <x:f>IF($D429="","",--($D429="U"))</x:f>
      </x:c>
      <x:c r="AL429" t="str">
        <x:f>IF($U429="","",--($U429="yes"))</x:f>
      </x:c>
      <x:c r="AM429" t="str">
        <x:f>IF($V429="","",--($V429="yes"))</x:f>
      </x:c>
      <x:c r="AN429" t="str">
        <x:f>IF($AH429="","",Coefficients!$B$2+Coefficients!$B$3*$AE429+Coefficients!$B$4*$AF429+Coefficients!$B$5*$N429+Coefficients!$B$6*$O429+Coefficients!$B$7*$AD429+Coefficients!$B$8*$C429+Coefficients!$B$9*$AI429+Coefficients!$B$10*$AJ429+Coefficients!$B$11*$AK429+Coefficients!$B$12*$AL429+Coefficients!$B$13*$AM429)</x:f>
      </x:c>
      <x:c r="AO429" s="52">
        <x:f>IF($AO429="","",1/(1+EXP(-$AO429)))</x:f>
      </x:c>
      <x:c r="AP429" s="52">
        <x:f>IF($AP429="","",--($AP429&gt;=Dashboard!$B$7))</x:f>
      </x:c>
      <x:c r="AQ429" t="str">
        <x:f>IF($AQ429="","",--($AQ429=$AH429))</x:f>
      </x:c>
    </x:row>
    <x:row r="430">
      <x:c r="AH430" t="str">
        <x:f>IF($AG430="","",IF($AG430&gt;=10,1,0))</x:f>
      </x:c>
      <x:c r="AI430" t="str">
        <x:f>IF($A430="","",--($A430="MS"))</x:f>
      </x:c>
      <x:c r="AJ430" t="str">
        <x:f>IF($B430="","",--($B430="M"))</x:f>
      </x:c>
      <x:c r="AK430" t="str">
        <x:f>IF($D430="","",--($D430="U"))</x:f>
      </x:c>
      <x:c r="AL430" t="str">
        <x:f>IF($U430="","",--($U430="yes"))</x:f>
      </x:c>
      <x:c r="AM430" t="str">
        <x:f>IF($V430="","",--($V430="yes"))</x:f>
      </x:c>
      <x:c r="AN430" t="str">
        <x:f>IF($AH430="","",Coefficients!$B$2+Coefficients!$B$3*$AE430+Coefficients!$B$4*$AF430+Coefficients!$B$5*$N430+Coefficients!$B$6*$O430+Coefficients!$B$7*$AD430+Coefficients!$B$8*$C430+Coefficients!$B$9*$AI430+Coefficients!$B$10*$AJ430+Coefficients!$B$11*$AK430+Coefficients!$B$12*$AL430+Coefficients!$B$13*$AM430)</x:f>
      </x:c>
      <x:c r="AO430" s="52">
        <x:f>IF($AO430="","",1/(1+EXP(-$AO430)))</x:f>
      </x:c>
      <x:c r="AP430" s="52">
        <x:f>IF($AP430="","",--($AP430&gt;=Dashboard!$B$7))</x:f>
      </x:c>
      <x:c r="AQ430" t="str">
        <x:f>IF($AQ430="","",--($AQ430=$AH430))</x:f>
      </x:c>
    </x:row>
    <x:row r="431">
      <x:c r="AH431" t="str">
        <x:f>IF($AG431="","",IF($AG431&gt;=10,1,0))</x:f>
      </x:c>
      <x:c r="AI431" t="str">
        <x:f>IF($A431="","",--($A431="MS"))</x:f>
      </x:c>
      <x:c r="AJ431" t="str">
        <x:f>IF($B431="","",--($B431="M"))</x:f>
      </x:c>
      <x:c r="AK431" t="str">
        <x:f>IF($D431="","",--($D431="U"))</x:f>
      </x:c>
      <x:c r="AL431" t="str">
        <x:f>IF($U431="","",--($U431="yes"))</x:f>
      </x:c>
      <x:c r="AM431" t="str">
        <x:f>IF($V431="","",--($V431="yes"))</x:f>
      </x:c>
      <x:c r="AN431" t="str">
        <x:f>IF($AH431="","",Coefficients!$B$2+Coefficients!$B$3*$AE431+Coefficients!$B$4*$AF431+Coefficients!$B$5*$N431+Coefficients!$B$6*$O431+Coefficients!$B$7*$AD431+Coefficients!$B$8*$C431+Coefficients!$B$9*$AI431+Coefficients!$B$10*$AJ431+Coefficients!$B$11*$AK431+Coefficients!$B$12*$AL431+Coefficients!$B$13*$AM431)</x:f>
      </x:c>
      <x:c r="AO431" s="52">
        <x:f>IF($AO431="","",1/(1+EXP(-$AO431)))</x:f>
      </x:c>
      <x:c r="AP431" s="52">
        <x:f>IF($AP431="","",--($AP431&gt;=Dashboard!$B$7))</x:f>
      </x:c>
      <x:c r="AQ431" t="str">
        <x:f>IF($AQ431="","",--($AQ431=$AH431))</x:f>
      </x:c>
    </x:row>
    <x:row r="432">
      <x:c r="AH432" t="str">
        <x:f>IF($AG432="","",IF($AG432&gt;=10,1,0))</x:f>
      </x:c>
      <x:c r="AI432" t="str">
        <x:f>IF($A432="","",--($A432="MS"))</x:f>
      </x:c>
      <x:c r="AJ432" t="str">
        <x:f>IF($B432="","",--($B432="M"))</x:f>
      </x:c>
      <x:c r="AK432" t="str">
        <x:f>IF($D432="","",--($D432="U"))</x:f>
      </x:c>
      <x:c r="AL432" t="str">
        <x:f>IF($U432="","",--($U432="yes"))</x:f>
      </x:c>
      <x:c r="AM432" t="str">
        <x:f>IF($V432="","",--($V432="yes"))</x:f>
      </x:c>
      <x:c r="AN432" t="str">
        <x:f>IF($AH432="","",Coefficients!$B$2+Coefficients!$B$3*$AE432+Coefficients!$B$4*$AF432+Coefficients!$B$5*$N432+Coefficients!$B$6*$O432+Coefficients!$B$7*$AD432+Coefficients!$B$8*$C432+Coefficients!$B$9*$AI432+Coefficients!$B$10*$AJ432+Coefficients!$B$11*$AK432+Coefficients!$B$12*$AL432+Coefficients!$B$13*$AM432)</x:f>
      </x:c>
      <x:c r="AO432" s="52">
        <x:f>IF($AO432="","",1/(1+EXP(-$AO432)))</x:f>
      </x:c>
      <x:c r="AP432" s="52">
        <x:f>IF($AP432="","",--($AP432&gt;=Dashboard!$B$7))</x:f>
      </x:c>
      <x:c r="AQ432" t="str">
        <x:f>IF($AQ432="","",--($AQ432=$AH432))</x:f>
      </x:c>
    </x:row>
    <x:row r="433">
      <x:c r="AH433" t="str">
        <x:f>IF($AG433="","",IF($AG433&gt;=10,1,0))</x:f>
      </x:c>
      <x:c r="AI433" t="str">
        <x:f>IF($A433="","",--($A433="MS"))</x:f>
      </x:c>
      <x:c r="AJ433" t="str">
        <x:f>IF($B433="","",--($B433="M"))</x:f>
      </x:c>
      <x:c r="AK433" t="str">
        <x:f>IF($D433="","",--($D433="U"))</x:f>
      </x:c>
      <x:c r="AL433" t="str">
        <x:f>IF($U433="","",--($U433="yes"))</x:f>
      </x:c>
      <x:c r="AM433" t="str">
        <x:f>IF($V433="","",--($V433="yes"))</x:f>
      </x:c>
      <x:c r="AN433" t="str">
        <x:f>IF($AH433="","",Coefficients!$B$2+Coefficients!$B$3*$AE433+Coefficients!$B$4*$AF433+Coefficients!$B$5*$N433+Coefficients!$B$6*$O433+Coefficients!$B$7*$AD433+Coefficients!$B$8*$C433+Coefficients!$B$9*$AI433+Coefficients!$B$10*$AJ433+Coefficients!$B$11*$AK433+Coefficients!$B$12*$AL433+Coefficients!$B$13*$AM433)</x:f>
      </x:c>
      <x:c r="AO433" s="52">
        <x:f>IF($AO433="","",1/(1+EXP(-$AO433)))</x:f>
      </x:c>
      <x:c r="AP433" s="52">
        <x:f>IF($AP433="","",--($AP433&gt;=Dashboard!$B$7))</x:f>
      </x:c>
      <x:c r="AQ433" t="str">
        <x:f>IF($AQ433="","",--($AQ433=$AH433))</x:f>
      </x:c>
    </x:row>
    <x:row r="434">
      <x:c r="AH434" t="str">
        <x:f>IF($AG434="","",IF($AG434&gt;=10,1,0))</x:f>
      </x:c>
      <x:c r="AI434" t="str">
        <x:f>IF($A434="","",--($A434="MS"))</x:f>
      </x:c>
      <x:c r="AJ434" t="str">
        <x:f>IF($B434="","",--($B434="M"))</x:f>
      </x:c>
      <x:c r="AK434" t="str">
        <x:f>IF($D434="","",--($D434="U"))</x:f>
      </x:c>
      <x:c r="AL434" t="str">
        <x:f>IF($U434="","",--($U434="yes"))</x:f>
      </x:c>
      <x:c r="AM434" t="str">
        <x:f>IF($V434="","",--($V434="yes"))</x:f>
      </x:c>
      <x:c r="AN434" t="str">
        <x:f>IF($AH434="","",Coefficients!$B$2+Coefficients!$B$3*$AE434+Coefficients!$B$4*$AF434+Coefficients!$B$5*$N434+Coefficients!$B$6*$O434+Coefficients!$B$7*$AD434+Coefficients!$B$8*$C434+Coefficients!$B$9*$AI434+Coefficients!$B$10*$AJ434+Coefficients!$B$11*$AK434+Coefficients!$B$12*$AL434+Coefficients!$B$13*$AM434)</x:f>
      </x:c>
      <x:c r="AO434" s="52">
        <x:f>IF($AO434="","",1/(1+EXP(-$AO434)))</x:f>
      </x:c>
      <x:c r="AP434" s="52">
        <x:f>IF($AP434="","",--($AP434&gt;=Dashboard!$B$7))</x:f>
      </x:c>
      <x:c r="AQ434" t="str">
        <x:f>IF($AQ434="","",--($AQ434=$AH434))</x:f>
      </x:c>
    </x:row>
    <x:row r="435">
      <x:c r="AH435" t="str">
        <x:f>IF($AG435="","",IF($AG435&gt;=10,1,0))</x:f>
      </x:c>
      <x:c r="AI435" t="str">
        <x:f>IF($A435="","",--($A435="MS"))</x:f>
      </x:c>
      <x:c r="AJ435" t="str">
        <x:f>IF($B435="","",--($B435="M"))</x:f>
      </x:c>
      <x:c r="AK435" t="str">
        <x:f>IF($D435="","",--($D435="U"))</x:f>
      </x:c>
      <x:c r="AL435" t="str">
        <x:f>IF($U435="","",--($U435="yes"))</x:f>
      </x:c>
      <x:c r="AM435" t="str">
        <x:f>IF($V435="","",--($V435="yes"))</x:f>
      </x:c>
      <x:c r="AN435" t="str">
        <x:f>IF($AH435="","",Coefficients!$B$2+Coefficients!$B$3*$AE435+Coefficients!$B$4*$AF435+Coefficients!$B$5*$N435+Coefficients!$B$6*$O435+Coefficients!$B$7*$AD435+Coefficients!$B$8*$C435+Coefficients!$B$9*$AI435+Coefficients!$B$10*$AJ435+Coefficients!$B$11*$AK435+Coefficients!$B$12*$AL435+Coefficients!$B$13*$AM435)</x:f>
      </x:c>
      <x:c r="AO435" s="52">
        <x:f>IF($AO435="","",1/(1+EXP(-$AO435)))</x:f>
      </x:c>
      <x:c r="AP435" s="52">
        <x:f>IF($AP435="","",--($AP435&gt;=Dashboard!$B$7))</x:f>
      </x:c>
      <x:c r="AQ435" t="str">
        <x:f>IF($AQ435="","",--($AQ435=$AH435))</x:f>
      </x:c>
    </x:row>
    <x:row r="436">
      <x:c r="AH436" t="str">
        <x:f>IF($AG436="","",IF($AG436&gt;=10,1,0))</x:f>
      </x:c>
      <x:c r="AI436" t="str">
        <x:f>IF($A436="","",--($A436="MS"))</x:f>
      </x:c>
      <x:c r="AJ436" t="str">
        <x:f>IF($B436="","",--($B436="M"))</x:f>
      </x:c>
      <x:c r="AK436" t="str">
        <x:f>IF($D436="","",--($D436="U"))</x:f>
      </x:c>
      <x:c r="AL436" t="str">
        <x:f>IF($U436="","",--($U436="yes"))</x:f>
      </x:c>
      <x:c r="AM436" t="str">
        <x:f>IF($V436="","",--($V436="yes"))</x:f>
      </x:c>
      <x:c r="AN436" t="str">
        <x:f>IF($AH436="","",Coefficients!$B$2+Coefficients!$B$3*$AE436+Coefficients!$B$4*$AF436+Coefficients!$B$5*$N436+Coefficients!$B$6*$O436+Coefficients!$B$7*$AD436+Coefficients!$B$8*$C436+Coefficients!$B$9*$AI436+Coefficients!$B$10*$AJ436+Coefficients!$B$11*$AK436+Coefficients!$B$12*$AL436+Coefficients!$B$13*$AM436)</x:f>
      </x:c>
      <x:c r="AO436" s="52">
        <x:f>IF($AO436="","",1/(1+EXP(-$AO436)))</x:f>
      </x:c>
      <x:c r="AP436" s="52">
        <x:f>IF($AP436="","",--($AP436&gt;=Dashboard!$B$7))</x:f>
      </x:c>
      <x:c r="AQ436" t="str">
        <x:f>IF($AQ436="","",--($AQ436=$AH436))</x:f>
      </x:c>
    </x:row>
    <x:row r="437">
      <x:c r="AH437" t="str">
        <x:f>IF($AG437="","",IF($AG437&gt;=10,1,0))</x:f>
      </x:c>
      <x:c r="AI437" t="str">
        <x:f>IF($A437="","",--($A437="MS"))</x:f>
      </x:c>
      <x:c r="AJ437" t="str">
        <x:f>IF($B437="","",--($B437="M"))</x:f>
      </x:c>
      <x:c r="AK437" t="str">
        <x:f>IF($D437="","",--($D437="U"))</x:f>
      </x:c>
      <x:c r="AL437" t="str">
        <x:f>IF($U437="","",--($U437="yes"))</x:f>
      </x:c>
      <x:c r="AM437" t="str">
        <x:f>IF($V437="","",--($V437="yes"))</x:f>
      </x:c>
      <x:c r="AN437" t="str">
        <x:f>IF($AH437="","",Coefficients!$B$2+Coefficients!$B$3*$AE437+Coefficients!$B$4*$AF437+Coefficients!$B$5*$N437+Coefficients!$B$6*$O437+Coefficients!$B$7*$AD437+Coefficients!$B$8*$C437+Coefficients!$B$9*$AI437+Coefficients!$B$10*$AJ437+Coefficients!$B$11*$AK437+Coefficients!$B$12*$AL437+Coefficients!$B$13*$AM437)</x:f>
      </x:c>
      <x:c r="AO437" s="52">
        <x:f>IF($AO437="","",1/(1+EXP(-$AO437)))</x:f>
      </x:c>
      <x:c r="AP437" s="52">
        <x:f>IF($AP437="","",--($AP437&gt;=Dashboard!$B$7))</x:f>
      </x:c>
      <x:c r="AQ437" t="str">
        <x:f>IF($AQ437="","",--($AQ437=$AH437))</x:f>
      </x:c>
    </x:row>
    <x:row r="438">
      <x:c r="AH438" t="str">
        <x:f>IF($AG438="","",IF($AG438&gt;=10,1,0))</x:f>
      </x:c>
      <x:c r="AI438" t="str">
        <x:f>IF($A438="","",--($A438="MS"))</x:f>
      </x:c>
      <x:c r="AJ438" t="str">
        <x:f>IF($B438="","",--($B438="M"))</x:f>
      </x:c>
      <x:c r="AK438" t="str">
        <x:f>IF($D438="","",--($D438="U"))</x:f>
      </x:c>
      <x:c r="AL438" t="str">
        <x:f>IF($U438="","",--($U438="yes"))</x:f>
      </x:c>
      <x:c r="AM438" t="str">
        <x:f>IF($V438="","",--($V438="yes"))</x:f>
      </x:c>
      <x:c r="AN438" t="str">
        <x:f>IF($AH438="","",Coefficients!$B$2+Coefficients!$B$3*$AE438+Coefficients!$B$4*$AF438+Coefficients!$B$5*$N438+Coefficients!$B$6*$O438+Coefficients!$B$7*$AD438+Coefficients!$B$8*$C438+Coefficients!$B$9*$AI438+Coefficients!$B$10*$AJ438+Coefficients!$B$11*$AK438+Coefficients!$B$12*$AL438+Coefficients!$B$13*$AM438)</x:f>
      </x:c>
      <x:c r="AO438" s="52">
        <x:f>IF($AO438="","",1/(1+EXP(-$AO438)))</x:f>
      </x:c>
      <x:c r="AP438" s="52">
        <x:f>IF($AP438="","",--($AP438&gt;=Dashboard!$B$7))</x:f>
      </x:c>
      <x:c r="AQ438" t="str">
        <x:f>IF($AQ438="","",--($AQ438=$AH438))</x:f>
      </x:c>
    </x:row>
    <x:row r="439">
      <x:c r="AH439" t="str">
        <x:f>IF($AG439="","",IF($AG439&gt;=10,1,0))</x:f>
      </x:c>
      <x:c r="AI439" t="str">
        <x:f>IF($A439="","",--($A439="MS"))</x:f>
      </x:c>
      <x:c r="AJ439" t="str">
        <x:f>IF($B439="","",--($B439="M"))</x:f>
      </x:c>
      <x:c r="AK439" t="str">
        <x:f>IF($D439="","",--($D439="U"))</x:f>
      </x:c>
      <x:c r="AL439" t="str">
        <x:f>IF($U439="","",--($U439="yes"))</x:f>
      </x:c>
      <x:c r="AM439" t="str">
        <x:f>IF($V439="","",--($V439="yes"))</x:f>
      </x:c>
      <x:c r="AN439" t="str">
        <x:f>IF($AH439="","",Coefficients!$B$2+Coefficients!$B$3*$AE439+Coefficients!$B$4*$AF439+Coefficients!$B$5*$N439+Coefficients!$B$6*$O439+Coefficients!$B$7*$AD439+Coefficients!$B$8*$C439+Coefficients!$B$9*$AI439+Coefficients!$B$10*$AJ439+Coefficients!$B$11*$AK439+Coefficients!$B$12*$AL439+Coefficients!$B$13*$AM439)</x:f>
      </x:c>
      <x:c r="AO439" s="52">
        <x:f>IF($AO439="","",1/(1+EXP(-$AO439)))</x:f>
      </x:c>
      <x:c r="AP439" s="52">
        <x:f>IF($AP439="","",--($AP439&gt;=Dashboard!$B$7))</x:f>
      </x:c>
      <x:c r="AQ439" t="str">
        <x:f>IF($AQ439="","",--($AQ439=$AH439))</x:f>
      </x:c>
    </x:row>
    <x:row r="440">
      <x:c r="AH440" t="str">
        <x:f>IF($AG440="","",IF($AG440&gt;=10,1,0))</x:f>
      </x:c>
      <x:c r="AI440" t="str">
        <x:f>IF($A440="","",--($A440="MS"))</x:f>
      </x:c>
      <x:c r="AJ440" t="str">
        <x:f>IF($B440="","",--($B440="M"))</x:f>
      </x:c>
      <x:c r="AK440" t="str">
        <x:f>IF($D440="","",--($D440="U"))</x:f>
      </x:c>
      <x:c r="AL440" t="str">
        <x:f>IF($U440="","",--($U440="yes"))</x:f>
      </x:c>
      <x:c r="AM440" t="str">
        <x:f>IF($V440="","",--($V440="yes"))</x:f>
      </x:c>
      <x:c r="AN440" t="str">
        <x:f>IF($AH440="","",Coefficients!$B$2+Coefficients!$B$3*$AE440+Coefficients!$B$4*$AF440+Coefficients!$B$5*$N440+Coefficients!$B$6*$O440+Coefficients!$B$7*$AD440+Coefficients!$B$8*$C440+Coefficients!$B$9*$AI440+Coefficients!$B$10*$AJ440+Coefficients!$B$11*$AK440+Coefficients!$B$12*$AL440+Coefficients!$B$13*$AM440)</x:f>
      </x:c>
      <x:c r="AO440" s="52">
        <x:f>IF($AO440="","",1/(1+EXP(-$AO440)))</x:f>
      </x:c>
      <x:c r="AP440" s="52">
        <x:f>IF($AP440="","",--($AP440&gt;=Dashboard!$B$7))</x:f>
      </x:c>
      <x:c r="AQ440" t="str">
        <x:f>IF($AQ440="","",--($AQ440=$AH440))</x:f>
      </x:c>
    </x:row>
    <x:row r="441">
      <x:c r="AH441" t="str">
        <x:f>IF($AG441="","",IF($AG441&gt;=10,1,0))</x:f>
      </x:c>
      <x:c r="AI441" t="str">
        <x:f>IF($A441="","",--($A441="MS"))</x:f>
      </x:c>
      <x:c r="AJ441" t="str">
        <x:f>IF($B441="","",--($B441="M"))</x:f>
      </x:c>
      <x:c r="AK441" t="str">
        <x:f>IF($D441="","",--($D441="U"))</x:f>
      </x:c>
      <x:c r="AL441" t="str">
        <x:f>IF($U441="","",--($U441="yes"))</x:f>
      </x:c>
      <x:c r="AM441" t="str">
        <x:f>IF($V441="","",--($V441="yes"))</x:f>
      </x:c>
      <x:c r="AN441" t="str">
        <x:f>IF($AH441="","",Coefficients!$B$2+Coefficients!$B$3*$AE441+Coefficients!$B$4*$AF441+Coefficients!$B$5*$N441+Coefficients!$B$6*$O441+Coefficients!$B$7*$AD441+Coefficients!$B$8*$C441+Coefficients!$B$9*$AI441+Coefficients!$B$10*$AJ441+Coefficients!$B$11*$AK441+Coefficients!$B$12*$AL441+Coefficients!$B$13*$AM441)</x:f>
      </x:c>
      <x:c r="AO441" s="52">
        <x:f>IF($AO441="","",1/(1+EXP(-$AO441)))</x:f>
      </x:c>
      <x:c r="AP441" s="52">
        <x:f>IF($AP441="","",--($AP441&gt;=Dashboard!$B$7))</x:f>
      </x:c>
      <x:c r="AQ441" t="str">
        <x:f>IF($AQ441="","",--($AQ441=$AH441))</x:f>
      </x:c>
    </x:row>
    <x:row r="442">
      <x:c r="AH442" t="str">
        <x:f>IF($AG442="","",IF($AG442&gt;=10,1,0))</x:f>
      </x:c>
      <x:c r="AI442" t="str">
        <x:f>IF($A442="","",--($A442="MS"))</x:f>
      </x:c>
      <x:c r="AJ442" t="str">
        <x:f>IF($B442="","",--($B442="M"))</x:f>
      </x:c>
      <x:c r="AK442" t="str">
        <x:f>IF($D442="","",--($D442="U"))</x:f>
      </x:c>
      <x:c r="AL442" t="str">
        <x:f>IF($U442="","",--($U442="yes"))</x:f>
      </x:c>
      <x:c r="AM442" t="str">
        <x:f>IF($V442="","",--($V442="yes"))</x:f>
      </x:c>
      <x:c r="AN442" t="str">
        <x:f>IF($AH442="","",Coefficients!$B$2+Coefficients!$B$3*$AE442+Coefficients!$B$4*$AF442+Coefficients!$B$5*$N442+Coefficients!$B$6*$O442+Coefficients!$B$7*$AD442+Coefficients!$B$8*$C442+Coefficients!$B$9*$AI442+Coefficients!$B$10*$AJ442+Coefficients!$B$11*$AK442+Coefficients!$B$12*$AL442+Coefficients!$B$13*$AM442)</x:f>
      </x:c>
      <x:c r="AO442" s="52">
        <x:f>IF($AO442="","",1/(1+EXP(-$AO442)))</x:f>
      </x:c>
      <x:c r="AP442" s="52">
        <x:f>IF($AP442="","",--($AP442&gt;=Dashboard!$B$7))</x:f>
      </x:c>
      <x:c r="AQ442" t="str">
        <x:f>IF($AQ442="","",--($AQ442=$AH442))</x:f>
      </x:c>
    </x:row>
    <x:row r="443">
      <x:c r="AH443" t="str">
        <x:f>IF($AG443="","",IF($AG443&gt;=10,1,0))</x:f>
      </x:c>
      <x:c r="AI443" t="str">
        <x:f>IF($A443="","",--($A443="MS"))</x:f>
      </x:c>
      <x:c r="AJ443" t="str">
        <x:f>IF($B443="","",--($B443="M"))</x:f>
      </x:c>
      <x:c r="AK443" t="str">
        <x:f>IF($D443="","",--($D443="U"))</x:f>
      </x:c>
      <x:c r="AL443" t="str">
        <x:f>IF($U443="","",--($U443="yes"))</x:f>
      </x:c>
      <x:c r="AM443" t="str">
        <x:f>IF($V443="","",--($V443="yes"))</x:f>
      </x:c>
      <x:c r="AN443" t="str">
        <x:f>IF($AH443="","",Coefficients!$B$2+Coefficients!$B$3*$AE443+Coefficients!$B$4*$AF443+Coefficients!$B$5*$N443+Coefficients!$B$6*$O443+Coefficients!$B$7*$AD443+Coefficients!$B$8*$C443+Coefficients!$B$9*$AI443+Coefficients!$B$10*$AJ443+Coefficients!$B$11*$AK443+Coefficients!$B$12*$AL443+Coefficients!$B$13*$AM443)</x:f>
      </x:c>
      <x:c r="AO443" s="52">
        <x:f>IF($AO443="","",1/(1+EXP(-$AO443)))</x:f>
      </x:c>
      <x:c r="AP443" s="52">
        <x:f>IF($AP443="","",--($AP443&gt;=Dashboard!$B$7))</x:f>
      </x:c>
      <x:c r="AQ443" t="str">
        <x:f>IF($AQ443="","",--($AQ443=$AH443))</x:f>
      </x:c>
    </x:row>
    <x:row r="444">
      <x:c r="AH444" t="str">
        <x:f>IF($AG444="","",IF($AG444&gt;=10,1,0))</x:f>
      </x:c>
      <x:c r="AI444" t="str">
        <x:f>IF($A444="","",--($A444="MS"))</x:f>
      </x:c>
      <x:c r="AJ444" t="str">
        <x:f>IF($B444="","",--($B444="M"))</x:f>
      </x:c>
      <x:c r="AK444" t="str">
        <x:f>IF($D444="","",--($D444="U"))</x:f>
      </x:c>
      <x:c r="AL444" t="str">
        <x:f>IF($U444="","",--($U444="yes"))</x:f>
      </x:c>
      <x:c r="AM444" t="str">
        <x:f>IF($V444="","",--($V444="yes"))</x:f>
      </x:c>
      <x:c r="AN444" t="str">
        <x:f>IF($AH444="","",Coefficients!$B$2+Coefficients!$B$3*$AE444+Coefficients!$B$4*$AF444+Coefficients!$B$5*$N444+Coefficients!$B$6*$O444+Coefficients!$B$7*$AD444+Coefficients!$B$8*$C444+Coefficients!$B$9*$AI444+Coefficients!$B$10*$AJ444+Coefficients!$B$11*$AK444+Coefficients!$B$12*$AL444+Coefficients!$B$13*$AM444)</x:f>
      </x:c>
      <x:c r="AO444" s="52">
        <x:f>IF($AO444="","",1/(1+EXP(-$AO444)))</x:f>
      </x:c>
      <x:c r="AP444" s="52">
        <x:f>IF($AP444="","",--($AP444&gt;=Dashboard!$B$7))</x:f>
      </x:c>
      <x:c r="AQ444" t="str">
        <x:f>IF($AQ444="","",--($AQ444=$AH444))</x:f>
      </x:c>
    </x:row>
    <x:row r="445">
      <x:c r="AH445" t="str">
        <x:f>IF($AG445="","",IF($AG445&gt;=10,1,0))</x:f>
      </x:c>
      <x:c r="AI445" t="str">
        <x:f>IF($A445="","",--($A445="MS"))</x:f>
      </x:c>
      <x:c r="AJ445" t="str">
        <x:f>IF($B445="","",--($B445="M"))</x:f>
      </x:c>
      <x:c r="AK445" t="str">
        <x:f>IF($D445="","",--($D445="U"))</x:f>
      </x:c>
      <x:c r="AL445" t="str">
        <x:f>IF($U445="","",--($U445="yes"))</x:f>
      </x:c>
      <x:c r="AM445" t="str">
        <x:f>IF($V445="","",--($V445="yes"))</x:f>
      </x:c>
      <x:c r="AN445" t="str">
        <x:f>IF($AH445="","",Coefficients!$B$2+Coefficients!$B$3*$AE445+Coefficients!$B$4*$AF445+Coefficients!$B$5*$N445+Coefficients!$B$6*$O445+Coefficients!$B$7*$AD445+Coefficients!$B$8*$C445+Coefficients!$B$9*$AI445+Coefficients!$B$10*$AJ445+Coefficients!$B$11*$AK445+Coefficients!$B$12*$AL445+Coefficients!$B$13*$AM445)</x:f>
      </x:c>
      <x:c r="AO445" s="52">
        <x:f>IF($AO445="","",1/(1+EXP(-$AO445)))</x:f>
      </x:c>
      <x:c r="AP445" s="52">
        <x:f>IF($AP445="","",--($AP445&gt;=Dashboard!$B$7))</x:f>
      </x:c>
      <x:c r="AQ445" t="str">
        <x:f>IF($AQ445="","",--($AQ445=$AH445))</x:f>
      </x:c>
    </x:row>
    <x:row r="446">
      <x:c r="AH446" t="str">
        <x:f>IF($AG446="","",IF($AG446&gt;=10,1,0))</x:f>
      </x:c>
      <x:c r="AI446" t="str">
        <x:f>IF($A446="","",--($A446="MS"))</x:f>
      </x:c>
      <x:c r="AJ446" t="str">
        <x:f>IF($B446="","",--($B446="M"))</x:f>
      </x:c>
      <x:c r="AK446" t="str">
        <x:f>IF($D446="","",--($D446="U"))</x:f>
      </x:c>
      <x:c r="AL446" t="str">
        <x:f>IF($U446="","",--($U446="yes"))</x:f>
      </x:c>
      <x:c r="AM446" t="str">
        <x:f>IF($V446="","",--($V446="yes"))</x:f>
      </x:c>
      <x:c r="AN446" t="str">
        <x:f>IF($AH446="","",Coefficients!$B$2+Coefficients!$B$3*$AE446+Coefficients!$B$4*$AF446+Coefficients!$B$5*$N446+Coefficients!$B$6*$O446+Coefficients!$B$7*$AD446+Coefficients!$B$8*$C446+Coefficients!$B$9*$AI446+Coefficients!$B$10*$AJ446+Coefficients!$B$11*$AK446+Coefficients!$B$12*$AL446+Coefficients!$B$13*$AM446)</x:f>
      </x:c>
      <x:c r="AO446" s="52">
        <x:f>IF($AO446="","",1/(1+EXP(-$AO446)))</x:f>
      </x:c>
      <x:c r="AP446" s="52">
        <x:f>IF($AP446="","",--($AP446&gt;=Dashboard!$B$7))</x:f>
      </x:c>
      <x:c r="AQ446" t="str">
        <x:f>IF($AQ446="","",--($AQ446=$AH446))</x:f>
      </x:c>
    </x:row>
    <x:row r="447">
      <x:c r="AH447" t="str">
        <x:f>IF($AG447="","",IF($AG447&gt;=10,1,0))</x:f>
      </x:c>
      <x:c r="AI447" t="str">
        <x:f>IF($A447="","",--($A447="MS"))</x:f>
      </x:c>
      <x:c r="AJ447" t="str">
        <x:f>IF($B447="","",--($B447="M"))</x:f>
      </x:c>
      <x:c r="AK447" t="str">
        <x:f>IF($D447="","",--($D447="U"))</x:f>
      </x:c>
      <x:c r="AL447" t="str">
        <x:f>IF($U447="","",--($U447="yes"))</x:f>
      </x:c>
      <x:c r="AM447" t="str">
        <x:f>IF($V447="","",--($V447="yes"))</x:f>
      </x:c>
      <x:c r="AN447" t="str">
        <x:f>IF($AH447="","",Coefficients!$B$2+Coefficients!$B$3*$AE447+Coefficients!$B$4*$AF447+Coefficients!$B$5*$N447+Coefficients!$B$6*$O447+Coefficients!$B$7*$AD447+Coefficients!$B$8*$C447+Coefficients!$B$9*$AI447+Coefficients!$B$10*$AJ447+Coefficients!$B$11*$AK447+Coefficients!$B$12*$AL447+Coefficients!$B$13*$AM447)</x:f>
      </x:c>
      <x:c r="AO447" s="52">
        <x:f>IF($AO447="","",1/(1+EXP(-$AO447)))</x:f>
      </x:c>
      <x:c r="AP447" s="52">
        <x:f>IF($AP447="","",--($AP447&gt;=Dashboard!$B$7))</x:f>
      </x:c>
      <x:c r="AQ447" t="str">
        <x:f>IF($AQ447="","",--($AQ447=$AH447))</x:f>
      </x:c>
    </x:row>
    <x:row r="448">
      <x:c r="AH448" t="str">
        <x:f>IF($AG448="","",IF($AG448&gt;=10,1,0))</x:f>
      </x:c>
      <x:c r="AI448" t="str">
        <x:f>IF($A448="","",--($A448="MS"))</x:f>
      </x:c>
      <x:c r="AJ448" t="str">
        <x:f>IF($B448="","",--($B448="M"))</x:f>
      </x:c>
      <x:c r="AK448" t="str">
        <x:f>IF($D448="","",--($D448="U"))</x:f>
      </x:c>
      <x:c r="AL448" t="str">
        <x:f>IF($U448="","",--($U448="yes"))</x:f>
      </x:c>
      <x:c r="AM448" t="str">
        <x:f>IF($V448="","",--($V448="yes"))</x:f>
      </x:c>
      <x:c r="AN448" t="str">
        <x:f>IF($AH448="","",Coefficients!$B$2+Coefficients!$B$3*$AE448+Coefficients!$B$4*$AF448+Coefficients!$B$5*$N448+Coefficients!$B$6*$O448+Coefficients!$B$7*$AD448+Coefficients!$B$8*$C448+Coefficients!$B$9*$AI448+Coefficients!$B$10*$AJ448+Coefficients!$B$11*$AK448+Coefficients!$B$12*$AL448+Coefficients!$B$13*$AM448)</x:f>
      </x:c>
      <x:c r="AO448" s="52">
        <x:f>IF($AO448="","",1/(1+EXP(-$AO448)))</x:f>
      </x:c>
      <x:c r="AP448" s="52">
        <x:f>IF($AP448="","",--($AP448&gt;=Dashboard!$B$7))</x:f>
      </x:c>
      <x:c r="AQ448" t="str">
        <x:f>IF($AQ448="","",--($AQ448=$AH448))</x:f>
      </x:c>
    </x:row>
    <x:row r="449">
      <x:c r="AH449" t="str">
        <x:f>IF($AG449="","",IF($AG449&gt;=10,1,0))</x:f>
      </x:c>
      <x:c r="AI449" t="str">
        <x:f>IF($A449="","",--($A449="MS"))</x:f>
      </x:c>
      <x:c r="AJ449" t="str">
        <x:f>IF($B449="","",--($B449="M"))</x:f>
      </x:c>
      <x:c r="AK449" t="str">
        <x:f>IF($D449="","",--($D449="U"))</x:f>
      </x:c>
      <x:c r="AL449" t="str">
        <x:f>IF($U449="","",--($U449="yes"))</x:f>
      </x:c>
      <x:c r="AM449" t="str">
        <x:f>IF($V449="","",--($V449="yes"))</x:f>
      </x:c>
      <x:c r="AN449" t="str">
        <x:f>IF($AH449="","",Coefficients!$B$2+Coefficients!$B$3*$AE449+Coefficients!$B$4*$AF449+Coefficients!$B$5*$N449+Coefficients!$B$6*$O449+Coefficients!$B$7*$AD449+Coefficients!$B$8*$C449+Coefficients!$B$9*$AI449+Coefficients!$B$10*$AJ449+Coefficients!$B$11*$AK449+Coefficients!$B$12*$AL449+Coefficients!$B$13*$AM449)</x:f>
      </x:c>
      <x:c r="AO449" s="52">
        <x:f>IF($AO449="","",1/(1+EXP(-$AO449)))</x:f>
      </x:c>
      <x:c r="AP449" s="52">
        <x:f>IF($AP449="","",--($AP449&gt;=Dashboard!$B$7))</x:f>
      </x:c>
      <x:c r="AQ449" t="str">
        <x:f>IF($AQ449="","",--($AQ449=$AH449))</x:f>
      </x:c>
    </x:row>
    <x:row r="450">
      <x:c r="AH450" t="str">
        <x:f>IF($AG450="","",IF($AG450&gt;=10,1,0))</x:f>
      </x:c>
      <x:c r="AI450" t="str">
        <x:f>IF($A450="","",--($A450="MS"))</x:f>
      </x:c>
      <x:c r="AJ450" t="str">
        <x:f>IF($B450="","",--($B450="M"))</x:f>
      </x:c>
      <x:c r="AK450" t="str">
        <x:f>IF($D450="","",--($D450="U"))</x:f>
      </x:c>
      <x:c r="AL450" t="str">
        <x:f>IF($U450="","",--($U450="yes"))</x:f>
      </x:c>
      <x:c r="AM450" t="str">
        <x:f>IF($V450="","",--($V450="yes"))</x:f>
      </x:c>
      <x:c r="AN450" t="str">
        <x:f>IF($AH450="","",Coefficients!$B$2+Coefficients!$B$3*$AE450+Coefficients!$B$4*$AF450+Coefficients!$B$5*$N450+Coefficients!$B$6*$O450+Coefficients!$B$7*$AD450+Coefficients!$B$8*$C450+Coefficients!$B$9*$AI450+Coefficients!$B$10*$AJ450+Coefficients!$B$11*$AK450+Coefficients!$B$12*$AL450+Coefficients!$B$13*$AM450)</x:f>
      </x:c>
      <x:c r="AO450" s="52">
        <x:f>IF($AO450="","",1/(1+EXP(-$AO450)))</x:f>
      </x:c>
      <x:c r="AP450" s="52">
        <x:f>IF($AP450="","",--($AP450&gt;=Dashboard!$B$7))</x:f>
      </x:c>
      <x:c r="AQ450" t="str">
        <x:f>IF($AQ450="","",--($AQ450=$AH450))</x:f>
      </x:c>
    </x:row>
    <x:row r="451">
      <x:c r="AH451" t="str">
        <x:f>IF($AG451="","",IF($AG451&gt;=10,1,0))</x:f>
      </x:c>
      <x:c r="AI451" t="str">
        <x:f>IF($A451="","",--($A451="MS"))</x:f>
      </x:c>
      <x:c r="AJ451" t="str">
        <x:f>IF($B451="","",--($B451="M"))</x:f>
      </x:c>
      <x:c r="AK451" t="str">
        <x:f>IF($D451="","",--($D451="U"))</x:f>
      </x:c>
      <x:c r="AL451" t="str">
        <x:f>IF($U451="","",--($U451="yes"))</x:f>
      </x:c>
      <x:c r="AM451" t="str">
        <x:f>IF($V451="","",--($V451="yes"))</x:f>
      </x:c>
      <x:c r="AN451" t="str">
        <x:f>IF($AH451="","",Coefficients!$B$2+Coefficients!$B$3*$AE451+Coefficients!$B$4*$AF451+Coefficients!$B$5*$N451+Coefficients!$B$6*$O451+Coefficients!$B$7*$AD451+Coefficients!$B$8*$C451+Coefficients!$B$9*$AI451+Coefficients!$B$10*$AJ451+Coefficients!$B$11*$AK451+Coefficients!$B$12*$AL451+Coefficients!$B$13*$AM451)</x:f>
      </x:c>
      <x:c r="AO451" s="52">
        <x:f>IF($AO451="","",1/(1+EXP(-$AO451)))</x:f>
      </x:c>
      <x:c r="AP451" s="52">
        <x:f>IF($AP451="","",--($AP451&gt;=Dashboard!$B$7))</x:f>
      </x:c>
      <x:c r="AQ451" t="str">
        <x:f>IF($AQ451="","",--($AQ451=$AH451))</x:f>
      </x:c>
    </x:row>
    <x:row r="452">
      <x:c r="AH452" t="str">
        <x:f>IF($AG452="","",IF($AG452&gt;=10,1,0))</x:f>
      </x:c>
      <x:c r="AI452" t="str">
        <x:f>IF($A452="","",--($A452="MS"))</x:f>
      </x:c>
      <x:c r="AJ452" t="str">
        <x:f>IF($B452="","",--($B452="M"))</x:f>
      </x:c>
      <x:c r="AK452" t="str">
        <x:f>IF($D452="","",--($D452="U"))</x:f>
      </x:c>
      <x:c r="AL452" t="str">
        <x:f>IF($U452="","",--($U452="yes"))</x:f>
      </x:c>
      <x:c r="AM452" t="str">
        <x:f>IF($V452="","",--($V452="yes"))</x:f>
      </x:c>
      <x:c r="AN452" t="str">
        <x:f>IF($AH452="","",Coefficients!$B$2+Coefficients!$B$3*$AE452+Coefficients!$B$4*$AF452+Coefficients!$B$5*$N452+Coefficients!$B$6*$O452+Coefficients!$B$7*$AD452+Coefficients!$B$8*$C452+Coefficients!$B$9*$AI452+Coefficients!$B$10*$AJ452+Coefficients!$B$11*$AK452+Coefficients!$B$12*$AL452+Coefficients!$B$13*$AM452)</x:f>
      </x:c>
      <x:c r="AO452" s="52">
        <x:f>IF($AO452="","",1/(1+EXP(-$AO452)))</x:f>
      </x:c>
      <x:c r="AP452" s="52">
        <x:f>IF($AP452="","",--($AP452&gt;=Dashboard!$B$7))</x:f>
      </x:c>
      <x:c r="AQ452" t="str">
        <x:f>IF($AQ452="","",--($AQ452=$AH452))</x:f>
      </x:c>
    </x:row>
    <x:row r="453">
      <x:c r="AH453" t="str">
        <x:f>IF($AG453="","",IF($AG453&gt;=10,1,0))</x:f>
      </x:c>
      <x:c r="AI453" t="str">
        <x:f>IF($A453="","",--($A453="MS"))</x:f>
      </x:c>
      <x:c r="AJ453" t="str">
        <x:f>IF($B453="","",--($B453="M"))</x:f>
      </x:c>
      <x:c r="AK453" t="str">
        <x:f>IF($D453="","",--($D453="U"))</x:f>
      </x:c>
      <x:c r="AL453" t="str">
        <x:f>IF($U453="","",--($U453="yes"))</x:f>
      </x:c>
      <x:c r="AM453" t="str">
        <x:f>IF($V453="","",--($V453="yes"))</x:f>
      </x:c>
      <x:c r="AN453" t="str">
        <x:f>IF($AH453="","",Coefficients!$B$2+Coefficients!$B$3*$AE453+Coefficients!$B$4*$AF453+Coefficients!$B$5*$N453+Coefficients!$B$6*$O453+Coefficients!$B$7*$AD453+Coefficients!$B$8*$C453+Coefficients!$B$9*$AI453+Coefficients!$B$10*$AJ453+Coefficients!$B$11*$AK453+Coefficients!$B$12*$AL453+Coefficients!$B$13*$AM453)</x:f>
      </x:c>
      <x:c r="AO453" s="52">
        <x:f>IF($AO453="","",1/(1+EXP(-$AO453)))</x:f>
      </x:c>
      <x:c r="AP453" s="52">
        <x:f>IF($AP453="","",--($AP453&gt;=Dashboard!$B$7))</x:f>
      </x:c>
      <x:c r="AQ453" t="str">
        <x:f>IF($AQ453="","",--($AQ453=$AH453))</x:f>
      </x:c>
    </x:row>
    <x:row r="454">
      <x:c r="AH454" t="str">
        <x:f>IF($AG454="","",IF($AG454&gt;=10,1,0))</x:f>
      </x:c>
      <x:c r="AI454" t="str">
        <x:f>IF($A454="","",--($A454="MS"))</x:f>
      </x:c>
      <x:c r="AJ454" t="str">
        <x:f>IF($B454="","",--($B454="M"))</x:f>
      </x:c>
      <x:c r="AK454" t="str">
        <x:f>IF($D454="","",--($D454="U"))</x:f>
      </x:c>
      <x:c r="AL454" t="str">
        <x:f>IF($U454="","",--($U454="yes"))</x:f>
      </x:c>
      <x:c r="AM454" t="str">
        <x:f>IF($V454="","",--($V454="yes"))</x:f>
      </x:c>
      <x:c r="AN454" t="str">
        <x:f>IF($AH454="","",Coefficients!$B$2+Coefficients!$B$3*$AE454+Coefficients!$B$4*$AF454+Coefficients!$B$5*$N454+Coefficients!$B$6*$O454+Coefficients!$B$7*$AD454+Coefficients!$B$8*$C454+Coefficients!$B$9*$AI454+Coefficients!$B$10*$AJ454+Coefficients!$B$11*$AK454+Coefficients!$B$12*$AL454+Coefficients!$B$13*$AM454)</x:f>
      </x:c>
      <x:c r="AO454" s="52">
        <x:f>IF($AO454="","",1/(1+EXP(-$AO454)))</x:f>
      </x:c>
      <x:c r="AP454" s="52">
        <x:f>IF($AP454="","",--($AP454&gt;=Dashboard!$B$7))</x:f>
      </x:c>
      <x:c r="AQ454" t="str">
        <x:f>IF($AQ454="","",--($AQ454=$AH454))</x:f>
      </x:c>
    </x:row>
    <x:row r="455">
      <x:c r="AH455" t="str">
        <x:f>IF($AG455="","",IF($AG455&gt;=10,1,0))</x:f>
      </x:c>
      <x:c r="AI455" t="str">
        <x:f>IF($A455="","",--($A455="MS"))</x:f>
      </x:c>
      <x:c r="AJ455" t="str">
        <x:f>IF($B455="","",--($B455="M"))</x:f>
      </x:c>
      <x:c r="AK455" t="str">
        <x:f>IF($D455="","",--($D455="U"))</x:f>
      </x:c>
      <x:c r="AL455" t="str">
        <x:f>IF($U455="","",--($U455="yes"))</x:f>
      </x:c>
      <x:c r="AM455" t="str">
        <x:f>IF($V455="","",--($V455="yes"))</x:f>
      </x:c>
      <x:c r="AN455" t="str">
        <x:f>IF($AH455="","",Coefficients!$B$2+Coefficients!$B$3*$AE455+Coefficients!$B$4*$AF455+Coefficients!$B$5*$N455+Coefficients!$B$6*$O455+Coefficients!$B$7*$AD455+Coefficients!$B$8*$C455+Coefficients!$B$9*$AI455+Coefficients!$B$10*$AJ455+Coefficients!$B$11*$AK455+Coefficients!$B$12*$AL455+Coefficients!$B$13*$AM455)</x:f>
      </x:c>
      <x:c r="AO455" s="52">
        <x:f>IF($AO455="","",1/(1+EXP(-$AO455)))</x:f>
      </x:c>
      <x:c r="AP455" s="52">
        <x:f>IF($AP455="","",--($AP455&gt;=Dashboard!$B$7))</x:f>
      </x:c>
      <x:c r="AQ455" t="str">
        <x:f>IF($AQ455="","",--($AQ455=$AH455))</x:f>
      </x:c>
    </x:row>
    <x:row r="456">
      <x:c r="AH456" t="str">
        <x:f>IF($AG456="","",IF($AG456&gt;=10,1,0))</x:f>
      </x:c>
      <x:c r="AI456" t="str">
        <x:f>IF($A456="","",--($A456="MS"))</x:f>
      </x:c>
      <x:c r="AJ456" t="str">
        <x:f>IF($B456="","",--($B456="M"))</x:f>
      </x:c>
      <x:c r="AK456" t="str">
        <x:f>IF($D456="","",--($D456="U"))</x:f>
      </x:c>
      <x:c r="AL456" t="str">
        <x:f>IF($U456="","",--($U456="yes"))</x:f>
      </x:c>
      <x:c r="AM456" t="str">
        <x:f>IF($V456="","",--($V456="yes"))</x:f>
      </x:c>
      <x:c r="AN456" t="str">
        <x:f>IF($AH456="","",Coefficients!$B$2+Coefficients!$B$3*$AE456+Coefficients!$B$4*$AF456+Coefficients!$B$5*$N456+Coefficients!$B$6*$O456+Coefficients!$B$7*$AD456+Coefficients!$B$8*$C456+Coefficients!$B$9*$AI456+Coefficients!$B$10*$AJ456+Coefficients!$B$11*$AK456+Coefficients!$B$12*$AL456+Coefficients!$B$13*$AM456)</x:f>
      </x:c>
      <x:c r="AO456" s="52">
        <x:f>IF($AO456="","",1/(1+EXP(-$AO456)))</x:f>
      </x:c>
      <x:c r="AP456" s="52">
        <x:f>IF($AP456="","",--($AP456&gt;=Dashboard!$B$7))</x:f>
      </x:c>
      <x:c r="AQ456" t="str">
        <x:f>IF($AQ456="","",--($AQ456=$AH456))</x:f>
      </x:c>
    </x:row>
    <x:row r="457">
      <x:c r="AH457" t="str">
        <x:f>IF($AG457="","",IF($AG457&gt;=10,1,0))</x:f>
      </x:c>
      <x:c r="AI457" t="str">
        <x:f>IF($A457="","",--($A457="MS"))</x:f>
      </x:c>
      <x:c r="AJ457" t="str">
        <x:f>IF($B457="","",--($B457="M"))</x:f>
      </x:c>
      <x:c r="AK457" t="str">
        <x:f>IF($D457="","",--($D457="U"))</x:f>
      </x:c>
      <x:c r="AL457" t="str">
        <x:f>IF($U457="","",--($U457="yes"))</x:f>
      </x:c>
      <x:c r="AM457" t="str">
        <x:f>IF($V457="","",--($V457="yes"))</x:f>
      </x:c>
      <x:c r="AN457" t="str">
        <x:f>IF($AH457="","",Coefficients!$B$2+Coefficients!$B$3*$AE457+Coefficients!$B$4*$AF457+Coefficients!$B$5*$N457+Coefficients!$B$6*$O457+Coefficients!$B$7*$AD457+Coefficients!$B$8*$C457+Coefficients!$B$9*$AI457+Coefficients!$B$10*$AJ457+Coefficients!$B$11*$AK457+Coefficients!$B$12*$AL457+Coefficients!$B$13*$AM457)</x:f>
      </x:c>
      <x:c r="AO457" s="52">
        <x:f>IF($AO457="","",1/(1+EXP(-$AO457)))</x:f>
      </x:c>
      <x:c r="AP457" s="52">
        <x:f>IF($AP457="","",--($AP457&gt;=Dashboard!$B$7))</x:f>
      </x:c>
      <x:c r="AQ457" t="str">
        <x:f>IF($AQ457="","",--($AQ457=$AH457))</x:f>
      </x:c>
    </x:row>
    <x:row r="458">
      <x:c r="AH458" t="str">
        <x:f>IF($AG458="","",IF($AG458&gt;=10,1,0))</x:f>
      </x:c>
      <x:c r="AI458" t="str">
        <x:f>IF($A458="","",--($A458="MS"))</x:f>
      </x:c>
      <x:c r="AJ458" t="str">
        <x:f>IF($B458="","",--($B458="M"))</x:f>
      </x:c>
      <x:c r="AK458" t="str">
        <x:f>IF($D458="","",--($D458="U"))</x:f>
      </x:c>
      <x:c r="AL458" t="str">
        <x:f>IF($U458="","",--($U458="yes"))</x:f>
      </x:c>
      <x:c r="AM458" t="str">
        <x:f>IF($V458="","",--($V458="yes"))</x:f>
      </x:c>
      <x:c r="AN458" t="str">
        <x:f>IF($AH458="","",Coefficients!$B$2+Coefficients!$B$3*$AE458+Coefficients!$B$4*$AF458+Coefficients!$B$5*$N458+Coefficients!$B$6*$O458+Coefficients!$B$7*$AD458+Coefficients!$B$8*$C458+Coefficients!$B$9*$AI458+Coefficients!$B$10*$AJ458+Coefficients!$B$11*$AK458+Coefficients!$B$12*$AL458+Coefficients!$B$13*$AM458)</x:f>
      </x:c>
      <x:c r="AO458" s="52">
        <x:f>IF($AO458="","",1/(1+EXP(-$AO458)))</x:f>
      </x:c>
      <x:c r="AP458" s="52">
        <x:f>IF($AP458="","",--($AP458&gt;=Dashboard!$B$7))</x:f>
      </x:c>
      <x:c r="AQ458" t="str">
        <x:f>IF($AQ458="","",--($AQ458=$AH458))</x:f>
      </x:c>
    </x:row>
    <x:row r="459">
      <x:c r="AH459" t="str">
        <x:f>IF($AG459="","",IF($AG459&gt;=10,1,0))</x:f>
      </x:c>
      <x:c r="AI459" t="str">
        <x:f>IF($A459="","",--($A459="MS"))</x:f>
      </x:c>
      <x:c r="AJ459" t="str">
        <x:f>IF($B459="","",--($B459="M"))</x:f>
      </x:c>
      <x:c r="AK459" t="str">
        <x:f>IF($D459="","",--($D459="U"))</x:f>
      </x:c>
      <x:c r="AL459" t="str">
        <x:f>IF($U459="","",--($U459="yes"))</x:f>
      </x:c>
      <x:c r="AM459" t="str">
        <x:f>IF($V459="","",--($V459="yes"))</x:f>
      </x:c>
      <x:c r="AN459" t="str">
        <x:f>IF($AH459="","",Coefficients!$B$2+Coefficients!$B$3*$AE459+Coefficients!$B$4*$AF459+Coefficients!$B$5*$N459+Coefficients!$B$6*$O459+Coefficients!$B$7*$AD459+Coefficients!$B$8*$C459+Coefficients!$B$9*$AI459+Coefficients!$B$10*$AJ459+Coefficients!$B$11*$AK459+Coefficients!$B$12*$AL459+Coefficients!$B$13*$AM459)</x:f>
      </x:c>
      <x:c r="AO459" s="52">
        <x:f>IF($AO459="","",1/(1+EXP(-$AO459)))</x:f>
      </x:c>
      <x:c r="AP459" s="52">
        <x:f>IF($AP459="","",--($AP459&gt;=Dashboard!$B$7))</x:f>
      </x:c>
      <x:c r="AQ459" t="str">
        <x:f>IF($AQ459="","",--($AQ459=$AH459))</x:f>
      </x:c>
    </x:row>
    <x:row r="460">
      <x:c r="AH460" t="str">
        <x:f>IF($AG460="","",IF($AG460&gt;=10,1,0))</x:f>
      </x:c>
      <x:c r="AI460" t="str">
        <x:f>IF($A460="","",--($A460="MS"))</x:f>
      </x:c>
      <x:c r="AJ460" t="str">
        <x:f>IF($B460="","",--($B460="M"))</x:f>
      </x:c>
      <x:c r="AK460" t="str">
        <x:f>IF($D460="","",--($D460="U"))</x:f>
      </x:c>
      <x:c r="AL460" t="str">
        <x:f>IF($U460="","",--($U460="yes"))</x:f>
      </x:c>
      <x:c r="AM460" t="str">
        <x:f>IF($V460="","",--($V460="yes"))</x:f>
      </x:c>
      <x:c r="AN460" t="str">
        <x:f>IF($AH460="","",Coefficients!$B$2+Coefficients!$B$3*$AE460+Coefficients!$B$4*$AF460+Coefficients!$B$5*$N460+Coefficients!$B$6*$O460+Coefficients!$B$7*$AD460+Coefficients!$B$8*$C460+Coefficients!$B$9*$AI460+Coefficients!$B$10*$AJ460+Coefficients!$B$11*$AK460+Coefficients!$B$12*$AL460+Coefficients!$B$13*$AM460)</x:f>
      </x:c>
      <x:c r="AO460" s="52">
        <x:f>IF($AO460="","",1/(1+EXP(-$AO460)))</x:f>
      </x:c>
      <x:c r="AP460" s="52">
        <x:f>IF($AP460="","",--($AP460&gt;=Dashboard!$B$7))</x:f>
      </x:c>
      <x:c r="AQ460" t="str">
        <x:f>IF($AQ460="","",--($AQ460=$AH460))</x:f>
      </x:c>
    </x:row>
    <x:row r="461">
      <x:c r="AH461" t="str">
        <x:f>IF($AG461="","",IF($AG461&gt;=10,1,0))</x:f>
      </x:c>
      <x:c r="AI461" t="str">
        <x:f>IF($A461="","",--($A461="MS"))</x:f>
      </x:c>
      <x:c r="AJ461" t="str">
        <x:f>IF($B461="","",--($B461="M"))</x:f>
      </x:c>
      <x:c r="AK461" t="str">
        <x:f>IF($D461="","",--($D461="U"))</x:f>
      </x:c>
      <x:c r="AL461" t="str">
        <x:f>IF($U461="","",--($U461="yes"))</x:f>
      </x:c>
      <x:c r="AM461" t="str">
        <x:f>IF($V461="","",--($V461="yes"))</x:f>
      </x:c>
      <x:c r="AN461" t="str">
        <x:f>IF($AH461="","",Coefficients!$B$2+Coefficients!$B$3*$AE461+Coefficients!$B$4*$AF461+Coefficients!$B$5*$N461+Coefficients!$B$6*$O461+Coefficients!$B$7*$AD461+Coefficients!$B$8*$C461+Coefficients!$B$9*$AI461+Coefficients!$B$10*$AJ461+Coefficients!$B$11*$AK461+Coefficients!$B$12*$AL461+Coefficients!$B$13*$AM461)</x:f>
      </x:c>
      <x:c r="AO461" s="52">
        <x:f>IF($AO461="","",1/(1+EXP(-$AO461)))</x:f>
      </x:c>
      <x:c r="AP461" s="52">
        <x:f>IF($AP461="","",--($AP461&gt;=Dashboard!$B$7))</x:f>
      </x:c>
      <x:c r="AQ461" t="str">
        <x:f>IF($AQ461="","",--($AQ461=$AH461))</x:f>
      </x:c>
    </x:row>
    <x:row r="462">
      <x:c r="AH462" t="str">
        <x:f>IF($AG462="","",IF($AG462&gt;=10,1,0))</x:f>
      </x:c>
      <x:c r="AI462" t="str">
        <x:f>IF($A462="","",--($A462="MS"))</x:f>
      </x:c>
      <x:c r="AJ462" t="str">
        <x:f>IF($B462="","",--($B462="M"))</x:f>
      </x:c>
      <x:c r="AK462" t="str">
        <x:f>IF($D462="","",--($D462="U"))</x:f>
      </x:c>
      <x:c r="AL462" t="str">
        <x:f>IF($U462="","",--($U462="yes"))</x:f>
      </x:c>
      <x:c r="AM462" t="str">
        <x:f>IF($V462="","",--($V462="yes"))</x:f>
      </x:c>
      <x:c r="AN462" t="str">
        <x:f>IF($AH462="","",Coefficients!$B$2+Coefficients!$B$3*$AE462+Coefficients!$B$4*$AF462+Coefficients!$B$5*$N462+Coefficients!$B$6*$O462+Coefficients!$B$7*$AD462+Coefficients!$B$8*$C462+Coefficients!$B$9*$AI462+Coefficients!$B$10*$AJ462+Coefficients!$B$11*$AK462+Coefficients!$B$12*$AL462+Coefficients!$B$13*$AM462)</x:f>
      </x:c>
      <x:c r="AO462" s="52">
        <x:f>IF($AO462="","",1/(1+EXP(-$AO462)))</x:f>
      </x:c>
      <x:c r="AP462" s="52">
        <x:f>IF($AP462="","",--($AP462&gt;=Dashboard!$B$7))</x:f>
      </x:c>
      <x:c r="AQ462" t="str">
        <x:f>IF($AQ462="","",--($AQ462=$AH462))</x:f>
      </x:c>
    </x:row>
    <x:row r="463">
      <x:c r="AH463" t="str">
        <x:f>IF($AG463="","",IF($AG463&gt;=10,1,0))</x:f>
      </x:c>
      <x:c r="AI463" t="str">
        <x:f>IF($A463="","",--($A463="MS"))</x:f>
      </x:c>
      <x:c r="AJ463" t="str">
        <x:f>IF($B463="","",--($B463="M"))</x:f>
      </x:c>
      <x:c r="AK463" t="str">
        <x:f>IF($D463="","",--($D463="U"))</x:f>
      </x:c>
      <x:c r="AL463" t="str">
        <x:f>IF($U463="","",--($U463="yes"))</x:f>
      </x:c>
      <x:c r="AM463" t="str">
        <x:f>IF($V463="","",--($V463="yes"))</x:f>
      </x:c>
      <x:c r="AN463" t="str">
        <x:f>IF($AH463="","",Coefficients!$B$2+Coefficients!$B$3*$AE463+Coefficients!$B$4*$AF463+Coefficients!$B$5*$N463+Coefficients!$B$6*$O463+Coefficients!$B$7*$AD463+Coefficients!$B$8*$C463+Coefficients!$B$9*$AI463+Coefficients!$B$10*$AJ463+Coefficients!$B$11*$AK463+Coefficients!$B$12*$AL463+Coefficients!$B$13*$AM463)</x:f>
      </x:c>
      <x:c r="AO463" s="52">
        <x:f>IF($AO463="","",1/(1+EXP(-$AO463)))</x:f>
      </x:c>
      <x:c r="AP463" s="52">
        <x:f>IF($AP463="","",--($AP463&gt;=Dashboard!$B$7))</x:f>
      </x:c>
      <x:c r="AQ463" t="str">
        <x:f>IF($AQ463="","",--($AQ463=$AH463))</x:f>
      </x:c>
    </x:row>
    <x:row r="464">
      <x:c r="AH464" t="str">
        <x:f>IF($AG464="","",IF($AG464&gt;=10,1,0))</x:f>
      </x:c>
      <x:c r="AI464" t="str">
        <x:f>IF($A464="","",--($A464="MS"))</x:f>
      </x:c>
      <x:c r="AJ464" t="str">
        <x:f>IF($B464="","",--($B464="M"))</x:f>
      </x:c>
      <x:c r="AK464" t="str">
        <x:f>IF($D464="","",--($D464="U"))</x:f>
      </x:c>
      <x:c r="AL464" t="str">
        <x:f>IF($U464="","",--($U464="yes"))</x:f>
      </x:c>
      <x:c r="AM464" t="str">
        <x:f>IF($V464="","",--($V464="yes"))</x:f>
      </x:c>
      <x:c r="AN464" t="str">
        <x:f>IF($AH464="","",Coefficients!$B$2+Coefficients!$B$3*$AE464+Coefficients!$B$4*$AF464+Coefficients!$B$5*$N464+Coefficients!$B$6*$O464+Coefficients!$B$7*$AD464+Coefficients!$B$8*$C464+Coefficients!$B$9*$AI464+Coefficients!$B$10*$AJ464+Coefficients!$B$11*$AK464+Coefficients!$B$12*$AL464+Coefficients!$B$13*$AM464)</x:f>
      </x:c>
      <x:c r="AO464" s="52">
        <x:f>IF($AO464="","",1/(1+EXP(-$AO464)))</x:f>
      </x:c>
      <x:c r="AP464" s="52">
        <x:f>IF($AP464="","",--($AP464&gt;=Dashboard!$B$7))</x:f>
      </x:c>
      <x:c r="AQ464" t="str">
        <x:f>IF($AQ464="","",--($AQ464=$AH464))</x:f>
      </x:c>
    </x:row>
    <x:row r="465">
      <x:c r="AH465" t="str">
        <x:f>IF($AG465="","",IF($AG465&gt;=10,1,0))</x:f>
      </x:c>
      <x:c r="AI465" t="str">
        <x:f>IF($A465="","",--($A465="MS"))</x:f>
      </x:c>
      <x:c r="AJ465" t="str">
        <x:f>IF($B465="","",--($B465="M"))</x:f>
      </x:c>
      <x:c r="AK465" t="str">
        <x:f>IF($D465="","",--($D465="U"))</x:f>
      </x:c>
      <x:c r="AL465" t="str">
        <x:f>IF($U465="","",--($U465="yes"))</x:f>
      </x:c>
      <x:c r="AM465" t="str">
        <x:f>IF($V465="","",--($V465="yes"))</x:f>
      </x:c>
      <x:c r="AN465" t="str">
        <x:f>IF($AH465="","",Coefficients!$B$2+Coefficients!$B$3*$AE465+Coefficients!$B$4*$AF465+Coefficients!$B$5*$N465+Coefficients!$B$6*$O465+Coefficients!$B$7*$AD465+Coefficients!$B$8*$C465+Coefficients!$B$9*$AI465+Coefficients!$B$10*$AJ465+Coefficients!$B$11*$AK465+Coefficients!$B$12*$AL465+Coefficients!$B$13*$AM465)</x:f>
      </x:c>
      <x:c r="AO465" s="52">
        <x:f>IF($AO465="","",1/(1+EXP(-$AO465)))</x:f>
      </x:c>
      <x:c r="AP465" s="52">
        <x:f>IF($AP465="","",--($AP465&gt;=Dashboard!$B$7))</x:f>
      </x:c>
      <x:c r="AQ465" t="str">
        <x:f>IF($AQ465="","",--($AQ465=$AH465))</x:f>
      </x:c>
    </x:row>
    <x:row r="466">
      <x:c r="AH466" t="str">
        <x:f>IF($AG466="","",IF($AG466&gt;=10,1,0))</x:f>
      </x:c>
      <x:c r="AI466" t="str">
        <x:f>IF($A466="","",--($A466="MS"))</x:f>
      </x:c>
      <x:c r="AJ466" t="str">
        <x:f>IF($B466="","",--($B466="M"))</x:f>
      </x:c>
      <x:c r="AK466" t="str">
        <x:f>IF($D466="","",--($D466="U"))</x:f>
      </x:c>
      <x:c r="AL466" t="str">
        <x:f>IF($U466="","",--($U466="yes"))</x:f>
      </x:c>
      <x:c r="AM466" t="str">
        <x:f>IF($V466="","",--($V466="yes"))</x:f>
      </x:c>
      <x:c r="AN466" t="str">
        <x:f>IF($AH466="","",Coefficients!$B$2+Coefficients!$B$3*$AE466+Coefficients!$B$4*$AF466+Coefficients!$B$5*$N466+Coefficients!$B$6*$O466+Coefficients!$B$7*$AD466+Coefficients!$B$8*$C466+Coefficients!$B$9*$AI466+Coefficients!$B$10*$AJ466+Coefficients!$B$11*$AK466+Coefficients!$B$12*$AL466+Coefficients!$B$13*$AM466)</x:f>
      </x:c>
      <x:c r="AO466" s="52">
        <x:f>IF($AO466="","",1/(1+EXP(-$AO466)))</x:f>
      </x:c>
      <x:c r="AP466" s="52">
        <x:f>IF($AP466="","",--($AP466&gt;=Dashboard!$B$7))</x:f>
      </x:c>
      <x:c r="AQ466" t="str">
        <x:f>IF($AQ466="","",--($AQ466=$AH466))</x:f>
      </x:c>
    </x:row>
    <x:row r="467">
      <x:c r="AH467" t="str">
        <x:f>IF($AG467="","",IF($AG467&gt;=10,1,0))</x:f>
      </x:c>
      <x:c r="AI467" t="str">
        <x:f>IF($A467="","",--($A467="MS"))</x:f>
      </x:c>
      <x:c r="AJ467" t="str">
        <x:f>IF($B467="","",--($B467="M"))</x:f>
      </x:c>
      <x:c r="AK467" t="str">
        <x:f>IF($D467="","",--($D467="U"))</x:f>
      </x:c>
      <x:c r="AL467" t="str">
        <x:f>IF($U467="","",--($U467="yes"))</x:f>
      </x:c>
      <x:c r="AM467" t="str">
        <x:f>IF($V467="","",--($V467="yes"))</x:f>
      </x:c>
      <x:c r="AN467" t="str">
        <x:f>IF($AH467="","",Coefficients!$B$2+Coefficients!$B$3*$AE467+Coefficients!$B$4*$AF467+Coefficients!$B$5*$N467+Coefficients!$B$6*$O467+Coefficients!$B$7*$AD467+Coefficients!$B$8*$C467+Coefficients!$B$9*$AI467+Coefficients!$B$10*$AJ467+Coefficients!$B$11*$AK467+Coefficients!$B$12*$AL467+Coefficients!$B$13*$AM467)</x:f>
      </x:c>
      <x:c r="AO467" s="52">
        <x:f>IF($AO467="","",1/(1+EXP(-$AO467)))</x:f>
      </x:c>
      <x:c r="AP467" s="52">
        <x:f>IF($AP467="","",--($AP467&gt;=Dashboard!$B$7))</x:f>
      </x:c>
      <x:c r="AQ467" t="str">
        <x:f>IF($AQ467="","",--($AQ467=$AH467))</x:f>
      </x:c>
    </x:row>
    <x:row r="468">
      <x:c r="AH468" t="str">
        <x:f>IF($AG468="","",IF($AG468&gt;=10,1,0))</x:f>
      </x:c>
      <x:c r="AI468" t="str">
        <x:f>IF($A468="","",--($A468="MS"))</x:f>
      </x:c>
      <x:c r="AJ468" t="str">
        <x:f>IF($B468="","",--($B468="M"))</x:f>
      </x:c>
      <x:c r="AK468" t="str">
        <x:f>IF($D468="","",--($D468="U"))</x:f>
      </x:c>
      <x:c r="AL468" t="str">
        <x:f>IF($U468="","",--($U468="yes"))</x:f>
      </x:c>
      <x:c r="AM468" t="str">
        <x:f>IF($V468="","",--($V468="yes"))</x:f>
      </x:c>
      <x:c r="AN468" t="str">
        <x:f>IF($AH468="","",Coefficients!$B$2+Coefficients!$B$3*$AE468+Coefficients!$B$4*$AF468+Coefficients!$B$5*$N468+Coefficients!$B$6*$O468+Coefficients!$B$7*$AD468+Coefficients!$B$8*$C468+Coefficients!$B$9*$AI468+Coefficients!$B$10*$AJ468+Coefficients!$B$11*$AK468+Coefficients!$B$12*$AL468+Coefficients!$B$13*$AM468)</x:f>
      </x:c>
      <x:c r="AO468" s="52">
        <x:f>IF($AO468="","",1/(1+EXP(-$AO468)))</x:f>
      </x:c>
      <x:c r="AP468" s="52">
        <x:f>IF($AP468="","",--($AP468&gt;=Dashboard!$B$7))</x:f>
      </x:c>
      <x:c r="AQ468" t="str">
        <x:f>IF($AQ468="","",--($AQ468=$AH468))</x:f>
      </x:c>
    </x:row>
    <x:row r="469">
      <x:c r="AH469" t="str">
        <x:f>IF($AG469="","",IF($AG469&gt;=10,1,0))</x:f>
      </x:c>
      <x:c r="AI469" t="str">
        <x:f>IF($A469="","",--($A469="MS"))</x:f>
      </x:c>
      <x:c r="AJ469" t="str">
        <x:f>IF($B469="","",--($B469="M"))</x:f>
      </x:c>
      <x:c r="AK469" t="str">
        <x:f>IF($D469="","",--($D469="U"))</x:f>
      </x:c>
      <x:c r="AL469" t="str">
        <x:f>IF($U469="","",--($U469="yes"))</x:f>
      </x:c>
      <x:c r="AM469" t="str">
        <x:f>IF($V469="","",--($V469="yes"))</x:f>
      </x:c>
      <x:c r="AN469" t="str">
        <x:f>IF($AH469="","",Coefficients!$B$2+Coefficients!$B$3*$AE469+Coefficients!$B$4*$AF469+Coefficients!$B$5*$N469+Coefficients!$B$6*$O469+Coefficients!$B$7*$AD469+Coefficients!$B$8*$C469+Coefficients!$B$9*$AI469+Coefficients!$B$10*$AJ469+Coefficients!$B$11*$AK469+Coefficients!$B$12*$AL469+Coefficients!$B$13*$AM469)</x:f>
      </x:c>
      <x:c r="AO469" s="52">
        <x:f>IF($AO469="","",1/(1+EXP(-$AO469)))</x:f>
      </x:c>
      <x:c r="AP469" s="52">
        <x:f>IF($AP469="","",--($AP469&gt;=Dashboard!$B$7))</x:f>
      </x:c>
      <x:c r="AQ469" t="str">
        <x:f>IF($AQ469="","",--($AQ469=$AH469))</x:f>
      </x:c>
    </x:row>
    <x:row r="470">
      <x:c r="AH470" t="str">
        <x:f>IF($AG470="","",IF($AG470&gt;=10,1,0))</x:f>
      </x:c>
      <x:c r="AI470" t="str">
        <x:f>IF($A470="","",--($A470="MS"))</x:f>
      </x:c>
      <x:c r="AJ470" t="str">
        <x:f>IF($B470="","",--($B470="M"))</x:f>
      </x:c>
      <x:c r="AK470" t="str">
        <x:f>IF($D470="","",--($D470="U"))</x:f>
      </x:c>
      <x:c r="AL470" t="str">
        <x:f>IF($U470="","",--($U470="yes"))</x:f>
      </x:c>
      <x:c r="AM470" t="str">
        <x:f>IF($V470="","",--($V470="yes"))</x:f>
      </x:c>
      <x:c r="AN470" t="str">
        <x:f>IF($AH470="","",Coefficients!$B$2+Coefficients!$B$3*$AE470+Coefficients!$B$4*$AF470+Coefficients!$B$5*$N470+Coefficients!$B$6*$O470+Coefficients!$B$7*$AD470+Coefficients!$B$8*$C470+Coefficients!$B$9*$AI470+Coefficients!$B$10*$AJ470+Coefficients!$B$11*$AK470+Coefficients!$B$12*$AL470+Coefficients!$B$13*$AM470)</x:f>
      </x:c>
      <x:c r="AO470" s="52">
        <x:f>IF($AO470="","",1/(1+EXP(-$AO470)))</x:f>
      </x:c>
      <x:c r="AP470" s="52">
        <x:f>IF($AP470="","",--($AP470&gt;=Dashboard!$B$7))</x:f>
      </x:c>
      <x:c r="AQ470" t="str">
        <x:f>IF($AQ470="","",--($AQ470=$AH470))</x:f>
      </x:c>
    </x:row>
    <x:row r="471">
      <x:c r="AH471" t="str">
        <x:f>IF($AG471="","",IF($AG471&gt;=10,1,0))</x:f>
      </x:c>
      <x:c r="AI471" t="str">
        <x:f>IF($A471="","",--($A471="MS"))</x:f>
      </x:c>
      <x:c r="AJ471" t="str">
        <x:f>IF($B471="","",--($B471="M"))</x:f>
      </x:c>
      <x:c r="AK471" t="str">
        <x:f>IF($D471="","",--($D471="U"))</x:f>
      </x:c>
      <x:c r="AL471" t="str">
        <x:f>IF($U471="","",--($U471="yes"))</x:f>
      </x:c>
      <x:c r="AM471" t="str">
        <x:f>IF($V471="","",--($V471="yes"))</x:f>
      </x:c>
      <x:c r="AN471" t="str">
        <x:f>IF($AH471="","",Coefficients!$B$2+Coefficients!$B$3*$AE471+Coefficients!$B$4*$AF471+Coefficients!$B$5*$N471+Coefficients!$B$6*$O471+Coefficients!$B$7*$AD471+Coefficients!$B$8*$C471+Coefficients!$B$9*$AI471+Coefficients!$B$10*$AJ471+Coefficients!$B$11*$AK471+Coefficients!$B$12*$AL471+Coefficients!$B$13*$AM471)</x:f>
      </x:c>
      <x:c r="AO471" s="52">
        <x:f>IF($AO471="","",1/(1+EXP(-$AO471)))</x:f>
      </x:c>
      <x:c r="AP471" s="52">
        <x:f>IF($AP471="","",--($AP471&gt;=Dashboard!$B$7))</x:f>
      </x:c>
      <x:c r="AQ471" t="str">
        <x:f>IF($AQ471="","",--($AQ471=$AH471))</x:f>
      </x:c>
    </x:row>
    <x:row r="472">
      <x:c r="AH472" t="str">
        <x:f>IF($AG472="","",IF($AG472&gt;=10,1,0))</x:f>
      </x:c>
      <x:c r="AI472" t="str">
        <x:f>IF($A472="","",--($A472="MS"))</x:f>
      </x:c>
      <x:c r="AJ472" t="str">
        <x:f>IF($B472="","",--($B472="M"))</x:f>
      </x:c>
      <x:c r="AK472" t="str">
        <x:f>IF($D472="","",--($D472="U"))</x:f>
      </x:c>
      <x:c r="AL472" t="str">
        <x:f>IF($U472="","",--($U472="yes"))</x:f>
      </x:c>
      <x:c r="AM472" t="str">
        <x:f>IF($V472="","",--($V472="yes"))</x:f>
      </x:c>
      <x:c r="AN472" t="str">
        <x:f>IF($AH472="","",Coefficients!$B$2+Coefficients!$B$3*$AE472+Coefficients!$B$4*$AF472+Coefficients!$B$5*$N472+Coefficients!$B$6*$O472+Coefficients!$B$7*$AD472+Coefficients!$B$8*$C472+Coefficients!$B$9*$AI472+Coefficients!$B$10*$AJ472+Coefficients!$B$11*$AK472+Coefficients!$B$12*$AL472+Coefficients!$B$13*$AM472)</x:f>
      </x:c>
      <x:c r="AO472" s="52">
        <x:f>IF($AO472="","",1/(1+EXP(-$AO472)))</x:f>
      </x:c>
      <x:c r="AP472" s="52">
        <x:f>IF($AP472="","",--($AP472&gt;=Dashboard!$B$7))</x:f>
      </x:c>
      <x:c r="AQ472" t="str">
        <x:f>IF($AQ472="","",--($AQ472=$AH472))</x:f>
      </x:c>
    </x:row>
    <x:row r="473">
      <x:c r="AH473" t="str">
        <x:f>IF($AG473="","",IF($AG473&gt;=10,1,0))</x:f>
      </x:c>
      <x:c r="AI473" t="str">
        <x:f>IF($A473="","",--($A473="MS"))</x:f>
      </x:c>
      <x:c r="AJ473" t="str">
        <x:f>IF($B473="","",--($B473="M"))</x:f>
      </x:c>
      <x:c r="AK473" t="str">
        <x:f>IF($D473="","",--($D473="U"))</x:f>
      </x:c>
      <x:c r="AL473" t="str">
        <x:f>IF($U473="","",--($U473="yes"))</x:f>
      </x:c>
      <x:c r="AM473" t="str">
        <x:f>IF($V473="","",--($V473="yes"))</x:f>
      </x:c>
      <x:c r="AN473" t="str">
        <x:f>IF($AH473="","",Coefficients!$B$2+Coefficients!$B$3*$AE473+Coefficients!$B$4*$AF473+Coefficients!$B$5*$N473+Coefficients!$B$6*$O473+Coefficients!$B$7*$AD473+Coefficients!$B$8*$C473+Coefficients!$B$9*$AI473+Coefficients!$B$10*$AJ473+Coefficients!$B$11*$AK473+Coefficients!$B$12*$AL473+Coefficients!$B$13*$AM473)</x:f>
      </x:c>
      <x:c r="AO473" s="52">
        <x:f>IF($AO473="","",1/(1+EXP(-$AO473)))</x:f>
      </x:c>
      <x:c r="AP473" s="52">
        <x:f>IF($AP473="","",--($AP473&gt;=Dashboard!$B$7))</x:f>
      </x:c>
      <x:c r="AQ473" t="str">
        <x:f>IF($AQ473="","",--($AQ473=$AH473))</x:f>
      </x:c>
    </x:row>
    <x:row r="474">
      <x:c r="AH474" t="str">
        <x:f>IF($AG474="","",IF($AG474&gt;=10,1,0))</x:f>
      </x:c>
      <x:c r="AI474" t="str">
        <x:f>IF($A474="","",--($A474="MS"))</x:f>
      </x:c>
      <x:c r="AJ474" t="str">
        <x:f>IF($B474="","",--($B474="M"))</x:f>
      </x:c>
      <x:c r="AK474" t="str">
        <x:f>IF($D474="","",--($D474="U"))</x:f>
      </x:c>
      <x:c r="AL474" t="str">
        <x:f>IF($U474="","",--($U474="yes"))</x:f>
      </x:c>
      <x:c r="AM474" t="str">
        <x:f>IF($V474="","",--($V474="yes"))</x:f>
      </x:c>
      <x:c r="AN474" t="str">
        <x:f>IF($AH474="","",Coefficients!$B$2+Coefficients!$B$3*$AE474+Coefficients!$B$4*$AF474+Coefficients!$B$5*$N474+Coefficients!$B$6*$O474+Coefficients!$B$7*$AD474+Coefficients!$B$8*$C474+Coefficients!$B$9*$AI474+Coefficients!$B$10*$AJ474+Coefficients!$B$11*$AK474+Coefficients!$B$12*$AL474+Coefficients!$B$13*$AM474)</x:f>
      </x:c>
      <x:c r="AO474" s="52">
        <x:f>IF($AO474="","",1/(1+EXP(-$AO474)))</x:f>
      </x:c>
      <x:c r="AP474" s="52">
        <x:f>IF($AP474="","",--($AP474&gt;=Dashboard!$B$7))</x:f>
      </x:c>
      <x:c r="AQ474" t="str">
        <x:f>IF($AQ474="","",--($AQ474=$AH474))</x:f>
      </x:c>
    </x:row>
    <x:row r="475">
      <x:c r="AH475" t="str">
        <x:f>IF($AG475="","",IF($AG475&gt;=10,1,0))</x:f>
      </x:c>
      <x:c r="AI475" t="str">
        <x:f>IF($A475="","",--($A475="MS"))</x:f>
      </x:c>
      <x:c r="AJ475" t="str">
        <x:f>IF($B475="","",--($B475="M"))</x:f>
      </x:c>
      <x:c r="AK475" t="str">
        <x:f>IF($D475="","",--($D475="U"))</x:f>
      </x:c>
      <x:c r="AL475" t="str">
        <x:f>IF($U475="","",--($U475="yes"))</x:f>
      </x:c>
      <x:c r="AM475" t="str">
        <x:f>IF($V475="","",--($V475="yes"))</x:f>
      </x:c>
      <x:c r="AN475" t="str">
        <x:f>IF($AH475="","",Coefficients!$B$2+Coefficients!$B$3*$AE475+Coefficients!$B$4*$AF475+Coefficients!$B$5*$N475+Coefficients!$B$6*$O475+Coefficients!$B$7*$AD475+Coefficients!$B$8*$C475+Coefficients!$B$9*$AI475+Coefficients!$B$10*$AJ475+Coefficients!$B$11*$AK475+Coefficients!$B$12*$AL475+Coefficients!$B$13*$AM475)</x:f>
      </x:c>
      <x:c r="AO475" s="52">
        <x:f>IF($AO475="","",1/(1+EXP(-$AO475)))</x:f>
      </x:c>
      <x:c r="AP475" s="52">
        <x:f>IF($AP475="","",--($AP475&gt;=Dashboard!$B$7))</x:f>
      </x:c>
      <x:c r="AQ475" t="str">
        <x:f>IF($AQ475="","",--($AQ475=$AH475))</x:f>
      </x:c>
    </x:row>
    <x:row r="476">
      <x:c r="AH476" t="str">
        <x:f>IF($AG476="","",IF($AG476&gt;=10,1,0))</x:f>
      </x:c>
      <x:c r="AI476" t="str">
        <x:f>IF($A476="","",--($A476="MS"))</x:f>
      </x:c>
      <x:c r="AJ476" t="str">
        <x:f>IF($B476="","",--($B476="M"))</x:f>
      </x:c>
      <x:c r="AK476" t="str">
        <x:f>IF($D476="","",--($D476="U"))</x:f>
      </x:c>
      <x:c r="AL476" t="str">
        <x:f>IF($U476="","",--($U476="yes"))</x:f>
      </x:c>
      <x:c r="AM476" t="str">
        <x:f>IF($V476="","",--($V476="yes"))</x:f>
      </x:c>
      <x:c r="AN476" t="str">
        <x:f>IF($AH476="","",Coefficients!$B$2+Coefficients!$B$3*$AE476+Coefficients!$B$4*$AF476+Coefficients!$B$5*$N476+Coefficients!$B$6*$O476+Coefficients!$B$7*$AD476+Coefficients!$B$8*$C476+Coefficients!$B$9*$AI476+Coefficients!$B$10*$AJ476+Coefficients!$B$11*$AK476+Coefficients!$B$12*$AL476+Coefficients!$B$13*$AM476)</x:f>
      </x:c>
      <x:c r="AO476" s="52">
        <x:f>IF($AO476="","",1/(1+EXP(-$AO476)))</x:f>
      </x:c>
      <x:c r="AP476" s="52">
        <x:f>IF($AP476="","",--($AP476&gt;=Dashboard!$B$7))</x:f>
      </x:c>
      <x:c r="AQ476" t="str">
        <x:f>IF($AQ476="","",--($AQ476=$AH476))</x:f>
      </x:c>
    </x:row>
    <x:row r="477">
      <x:c r="AH477" t="str">
        <x:f>IF($AG477="","",IF($AG477&gt;=10,1,0))</x:f>
      </x:c>
      <x:c r="AI477" t="str">
        <x:f>IF($A477="","",--($A477="MS"))</x:f>
      </x:c>
      <x:c r="AJ477" t="str">
        <x:f>IF($B477="","",--($B477="M"))</x:f>
      </x:c>
      <x:c r="AK477" t="str">
        <x:f>IF($D477="","",--($D477="U"))</x:f>
      </x:c>
      <x:c r="AL477" t="str">
        <x:f>IF($U477="","",--($U477="yes"))</x:f>
      </x:c>
      <x:c r="AM477" t="str">
        <x:f>IF($V477="","",--($V477="yes"))</x:f>
      </x:c>
      <x:c r="AN477" t="str">
        <x:f>IF($AH477="","",Coefficients!$B$2+Coefficients!$B$3*$AE477+Coefficients!$B$4*$AF477+Coefficients!$B$5*$N477+Coefficients!$B$6*$O477+Coefficients!$B$7*$AD477+Coefficients!$B$8*$C477+Coefficients!$B$9*$AI477+Coefficients!$B$10*$AJ477+Coefficients!$B$11*$AK477+Coefficients!$B$12*$AL477+Coefficients!$B$13*$AM477)</x:f>
      </x:c>
      <x:c r="AO477" s="52">
        <x:f>IF($AO477="","",1/(1+EXP(-$AO477)))</x:f>
      </x:c>
      <x:c r="AP477" s="52">
        <x:f>IF($AP477="","",--($AP477&gt;=Dashboard!$B$7))</x:f>
      </x:c>
      <x:c r="AQ477" t="str">
        <x:f>IF($AQ477="","",--($AQ477=$AH477))</x:f>
      </x:c>
    </x:row>
    <x:row r="478">
      <x:c r="AH478" t="str">
        <x:f>IF($AG478="","",IF($AG478&gt;=10,1,0))</x:f>
      </x:c>
      <x:c r="AI478" t="str">
        <x:f>IF($A478="","",--($A478="MS"))</x:f>
      </x:c>
      <x:c r="AJ478" t="str">
        <x:f>IF($B478="","",--($B478="M"))</x:f>
      </x:c>
      <x:c r="AK478" t="str">
        <x:f>IF($D478="","",--($D478="U"))</x:f>
      </x:c>
      <x:c r="AL478" t="str">
        <x:f>IF($U478="","",--($U478="yes"))</x:f>
      </x:c>
      <x:c r="AM478" t="str">
        <x:f>IF($V478="","",--($V478="yes"))</x:f>
      </x:c>
      <x:c r="AN478" t="str">
        <x:f>IF($AH478="","",Coefficients!$B$2+Coefficients!$B$3*$AE478+Coefficients!$B$4*$AF478+Coefficients!$B$5*$N478+Coefficients!$B$6*$O478+Coefficients!$B$7*$AD478+Coefficients!$B$8*$C478+Coefficients!$B$9*$AI478+Coefficients!$B$10*$AJ478+Coefficients!$B$11*$AK478+Coefficients!$B$12*$AL478+Coefficients!$B$13*$AM478)</x:f>
      </x:c>
      <x:c r="AO478" s="52">
        <x:f>IF($AO478="","",1/(1+EXP(-$AO478)))</x:f>
      </x:c>
      <x:c r="AP478" s="52">
        <x:f>IF($AP478="","",--($AP478&gt;=Dashboard!$B$7))</x:f>
      </x:c>
      <x:c r="AQ478" t="str">
        <x:f>IF($AQ478="","",--($AQ478=$AH478))</x:f>
      </x:c>
    </x:row>
    <x:row r="479">
      <x:c r="AH479" t="str">
        <x:f>IF($AG479="","",IF($AG479&gt;=10,1,0))</x:f>
      </x:c>
      <x:c r="AI479" t="str">
        <x:f>IF($A479="","",--($A479="MS"))</x:f>
      </x:c>
      <x:c r="AJ479" t="str">
        <x:f>IF($B479="","",--($B479="M"))</x:f>
      </x:c>
      <x:c r="AK479" t="str">
        <x:f>IF($D479="","",--($D479="U"))</x:f>
      </x:c>
      <x:c r="AL479" t="str">
        <x:f>IF($U479="","",--($U479="yes"))</x:f>
      </x:c>
      <x:c r="AM479" t="str">
        <x:f>IF($V479="","",--($V479="yes"))</x:f>
      </x:c>
      <x:c r="AN479" t="str">
        <x:f>IF($AH479="","",Coefficients!$B$2+Coefficients!$B$3*$AE479+Coefficients!$B$4*$AF479+Coefficients!$B$5*$N479+Coefficients!$B$6*$O479+Coefficients!$B$7*$AD479+Coefficients!$B$8*$C479+Coefficients!$B$9*$AI479+Coefficients!$B$10*$AJ479+Coefficients!$B$11*$AK479+Coefficients!$B$12*$AL479+Coefficients!$B$13*$AM479)</x:f>
      </x:c>
      <x:c r="AO479" s="52">
        <x:f>IF($AO479="","",1/(1+EXP(-$AO479)))</x:f>
      </x:c>
      <x:c r="AP479" s="52">
        <x:f>IF($AP479="","",--($AP479&gt;=Dashboard!$B$7))</x:f>
      </x:c>
      <x:c r="AQ479" t="str">
        <x:f>IF($AQ479="","",--($AQ479=$AH479))</x:f>
      </x:c>
    </x:row>
    <x:row r="480">
      <x:c r="AH480" t="str">
        <x:f>IF($AG480="","",IF($AG480&gt;=10,1,0))</x:f>
      </x:c>
      <x:c r="AI480" t="str">
        <x:f>IF($A480="","",--($A480="MS"))</x:f>
      </x:c>
      <x:c r="AJ480" t="str">
        <x:f>IF($B480="","",--($B480="M"))</x:f>
      </x:c>
      <x:c r="AK480" t="str">
        <x:f>IF($D480="","",--($D480="U"))</x:f>
      </x:c>
      <x:c r="AL480" t="str">
        <x:f>IF($U480="","",--($U480="yes"))</x:f>
      </x:c>
      <x:c r="AM480" t="str">
        <x:f>IF($V480="","",--($V480="yes"))</x:f>
      </x:c>
      <x:c r="AN480" t="str">
        <x:f>IF($AH480="","",Coefficients!$B$2+Coefficients!$B$3*$AE480+Coefficients!$B$4*$AF480+Coefficients!$B$5*$N480+Coefficients!$B$6*$O480+Coefficients!$B$7*$AD480+Coefficients!$B$8*$C480+Coefficients!$B$9*$AI480+Coefficients!$B$10*$AJ480+Coefficients!$B$11*$AK480+Coefficients!$B$12*$AL480+Coefficients!$B$13*$AM480)</x:f>
      </x:c>
      <x:c r="AO480" s="52">
        <x:f>IF($AO480="","",1/(1+EXP(-$AO480)))</x:f>
      </x:c>
      <x:c r="AP480" s="52">
        <x:f>IF($AP480="","",--($AP480&gt;=Dashboard!$B$7))</x:f>
      </x:c>
      <x:c r="AQ480" t="str">
        <x:f>IF($AQ480="","",--($AQ480=$AH480))</x:f>
      </x:c>
    </x:row>
    <x:row r="481">
      <x:c r="AH481" t="str">
        <x:f>IF($AG481="","",IF($AG481&gt;=10,1,0))</x:f>
      </x:c>
      <x:c r="AI481" t="str">
        <x:f>IF($A481="","",--($A481="MS"))</x:f>
      </x:c>
      <x:c r="AJ481" t="str">
        <x:f>IF($B481="","",--($B481="M"))</x:f>
      </x:c>
      <x:c r="AK481" t="str">
        <x:f>IF($D481="","",--($D481="U"))</x:f>
      </x:c>
      <x:c r="AL481" t="str">
        <x:f>IF($U481="","",--($U481="yes"))</x:f>
      </x:c>
      <x:c r="AM481" t="str">
        <x:f>IF($V481="","",--($V481="yes"))</x:f>
      </x:c>
      <x:c r="AN481" t="str">
        <x:f>IF($AH481="","",Coefficients!$B$2+Coefficients!$B$3*$AE481+Coefficients!$B$4*$AF481+Coefficients!$B$5*$N481+Coefficients!$B$6*$O481+Coefficients!$B$7*$AD481+Coefficients!$B$8*$C481+Coefficients!$B$9*$AI481+Coefficients!$B$10*$AJ481+Coefficients!$B$11*$AK481+Coefficients!$B$12*$AL481+Coefficients!$B$13*$AM481)</x:f>
      </x:c>
      <x:c r="AO481" s="52">
        <x:f>IF($AO481="","",1/(1+EXP(-$AO481)))</x:f>
      </x:c>
      <x:c r="AP481" s="52">
        <x:f>IF($AP481="","",--($AP481&gt;=Dashboard!$B$7))</x:f>
      </x:c>
      <x:c r="AQ481" t="str">
        <x:f>IF($AQ481="","",--($AQ481=$AH481))</x:f>
      </x:c>
    </x:row>
    <x:row r="482">
      <x:c r="AH482" t="str">
        <x:f>IF($AG482="","",IF($AG482&gt;=10,1,0))</x:f>
      </x:c>
      <x:c r="AI482" t="str">
        <x:f>IF($A482="","",--($A482="MS"))</x:f>
      </x:c>
      <x:c r="AJ482" t="str">
        <x:f>IF($B482="","",--($B482="M"))</x:f>
      </x:c>
      <x:c r="AK482" t="str">
        <x:f>IF($D482="","",--($D482="U"))</x:f>
      </x:c>
      <x:c r="AL482" t="str">
        <x:f>IF($U482="","",--($U482="yes"))</x:f>
      </x:c>
      <x:c r="AM482" t="str">
        <x:f>IF($V482="","",--($V482="yes"))</x:f>
      </x:c>
      <x:c r="AN482" t="str">
        <x:f>IF($AH482="","",Coefficients!$B$2+Coefficients!$B$3*$AE482+Coefficients!$B$4*$AF482+Coefficients!$B$5*$N482+Coefficients!$B$6*$O482+Coefficients!$B$7*$AD482+Coefficients!$B$8*$C482+Coefficients!$B$9*$AI482+Coefficients!$B$10*$AJ482+Coefficients!$B$11*$AK482+Coefficients!$B$12*$AL482+Coefficients!$B$13*$AM482)</x:f>
      </x:c>
      <x:c r="AO482" s="52">
        <x:f>IF($AO482="","",1/(1+EXP(-$AO482)))</x:f>
      </x:c>
      <x:c r="AP482" s="52">
        <x:f>IF($AP482="","",--($AP482&gt;=Dashboard!$B$7))</x:f>
      </x:c>
      <x:c r="AQ482" t="str">
        <x:f>IF($AQ482="","",--($AQ482=$AH482))</x:f>
      </x:c>
    </x:row>
    <x:row r="483">
      <x:c r="AH483" t="str">
        <x:f>IF($AG483="","",IF($AG483&gt;=10,1,0))</x:f>
      </x:c>
      <x:c r="AI483" t="str">
        <x:f>IF($A483="","",--($A483="MS"))</x:f>
      </x:c>
      <x:c r="AJ483" t="str">
        <x:f>IF($B483="","",--($B483="M"))</x:f>
      </x:c>
      <x:c r="AK483" t="str">
        <x:f>IF($D483="","",--($D483="U"))</x:f>
      </x:c>
      <x:c r="AL483" t="str">
        <x:f>IF($U483="","",--($U483="yes"))</x:f>
      </x:c>
      <x:c r="AM483" t="str">
        <x:f>IF($V483="","",--($V483="yes"))</x:f>
      </x:c>
      <x:c r="AN483" t="str">
        <x:f>IF($AH483="","",Coefficients!$B$2+Coefficients!$B$3*$AE483+Coefficients!$B$4*$AF483+Coefficients!$B$5*$N483+Coefficients!$B$6*$O483+Coefficients!$B$7*$AD483+Coefficients!$B$8*$C483+Coefficients!$B$9*$AI483+Coefficients!$B$10*$AJ483+Coefficients!$B$11*$AK483+Coefficients!$B$12*$AL483+Coefficients!$B$13*$AM483)</x:f>
      </x:c>
      <x:c r="AO483" s="52">
        <x:f>IF($AO483="","",1/(1+EXP(-$AO483)))</x:f>
      </x:c>
      <x:c r="AP483" s="52">
        <x:f>IF($AP483="","",--($AP483&gt;=Dashboard!$B$7))</x:f>
      </x:c>
      <x:c r="AQ483" t="str">
        <x:f>IF($AQ483="","",--($AQ483=$AH483))</x:f>
      </x:c>
    </x:row>
    <x:row r="484">
      <x:c r="AH484" t="str">
        <x:f>IF($AG484="","",IF($AG484&gt;=10,1,0))</x:f>
      </x:c>
      <x:c r="AI484" t="str">
        <x:f>IF($A484="","",--($A484="MS"))</x:f>
      </x:c>
      <x:c r="AJ484" t="str">
        <x:f>IF($B484="","",--($B484="M"))</x:f>
      </x:c>
      <x:c r="AK484" t="str">
        <x:f>IF($D484="","",--($D484="U"))</x:f>
      </x:c>
      <x:c r="AL484" t="str">
        <x:f>IF($U484="","",--($U484="yes"))</x:f>
      </x:c>
      <x:c r="AM484" t="str">
        <x:f>IF($V484="","",--($V484="yes"))</x:f>
      </x:c>
      <x:c r="AN484" t="str">
        <x:f>IF($AH484="","",Coefficients!$B$2+Coefficients!$B$3*$AE484+Coefficients!$B$4*$AF484+Coefficients!$B$5*$N484+Coefficients!$B$6*$O484+Coefficients!$B$7*$AD484+Coefficients!$B$8*$C484+Coefficients!$B$9*$AI484+Coefficients!$B$10*$AJ484+Coefficients!$B$11*$AK484+Coefficients!$B$12*$AL484+Coefficients!$B$13*$AM484)</x:f>
      </x:c>
      <x:c r="AO484" s="52">
        <x:f>IF($AO484="","",1/(1+EXP(-$AO484)))</x:f>
      </x:c>
      <x:c r="AP484" s="52">
        <x:f>IF($AP484="","",--($AP484&gt;=Dashboard!$B$7))</x:f>
      </x:c>
      <x:c r="AQ484" t="str">
        <x:f>IF($AQ484="","",--($AQ484=$AH484))</x:f>
      </x:c>
    </x:row>
    <x:row r="485">
      <x:c r="AH485" t="str">
        <x:f>IF($AG485="","",IF($AG485&gt;=10,1,0))</x:f>
      </x:c>
      <x:c r="AI485" t="str">
        <x:f>IF($A485="","",--($A485="MS"))</x:f>
      </x:c>
      <x:c r="AJ485" t="str">
        <x:f>IF($B485="","",--($B485="M"))</x:f>
      </x:c>
      <x:c r="AK485" t="str">
        <x:f>IF($D485="","",--($D485="U"))</x:f>
      </x:c>
      <x:c r="AL485" t="str">
        <x:f>IF($U485="","",--($U485="yes"))</x:f>
      </x:c>
      <x:c r="AM485" t="str">
        <x:f>IF($V485="","",--($V485="yes"))</x:f>
      </x:c>
      <x:c r="AN485" t="str">
        <x:f>IF($AH485="","",Coefficients!$B$2+Coefficients!$B$3*$AE485+Coefficients!$B$4*$AF485+Coefficients!$B$5*$N485+Coefficients!$B$6*$O485+Coefficients!$B$7*$AD485+Coefficients!$B$8*$C485+Coefficients!$B$9*$AI485+Coefficients!$B$10*$AJ485+Coefficients!$B$11*$AK485+Coefficients!$B$12*$AL485+Coefficients!$B$13*$AM485)</x:f>
      </x:c>
      <x:c r="AO485" s="52">
        <x:f>IF($AO485="","",1/(1+EXP(-$AO485)))</x:f>
      </x:c>
      <x:c r="AP485" s="52">
        <x:f>IF($AP485="","",--($AP485&gt;=Dashboard!$B$7))</x:f>
      </x:c>
      <x:c r="AQ485" t="str">
        <x:f>IF($AQ485="","",--($AQ485=$AH485))</x:f>
      </x:c>
    </x:row>
    <x:row r="486">
      <x:c r="AH486" t="str">
        <x:f>IF($AG486="","",IF($AG486&gt;=10,1,0))</x:f>
      </x:c>
      <x:c r="AI486" t="str">
        <x:f>IF($A486="","",--($A486="MS"))</x:f>
      </x:c>
      <x:c r="AJ486" t="str">
        <x:f>IF($B486="","",--($B486="M"))</x:f>
      </x:c>
      <x:c r="AK486" t="str">
        <x:f>IF($D486="","",--($D486="U"))</x:f>
      </x:c>
      <x:c r="AL486" t="str">
        <x:f>IF($U486="","",--($U486="yes"))</x:f>
      </x:c>
      <x:c r="AM486" t="str">
        <x:f>IF($V486="","",--($V486="yes"))</x:f>
      </x:c>
      <x:c r="AN486" t="str">
        <x:f>IF($AH486="","",Coefficients!$B$2+Coefficients!$B$3*$AE486+Coefficients!$B$4*$AF486+Coefficients!$B$5*$N486+Coefficients!$B$6*$O486+Coefficients!$B$7*$AD486+Coefficients!$B$8*$C486+Coefficients!$B$9*$AI486+Coefficients!$B$10*$AJ486+Coefficients!$B$11*$AK486+Coefficients!$B$12*$AL486+Coefficients!$B$13*$AM486)</x:f>
      </x:c>
      <x:c r="AO486" s="52">
        <x:f>IF($AO486="","",1/(1+EXP(-$AO486)))</x:f>
      </x:c>
      <x:c r="AP486" s="52">
        <x:f>IF($AP486="","",--($AP486&gt;=Dashboard!$B$7))</x:f>
      </x:c>
      <x:c r="AQ486" t="str">
        <x:f>IF($AQ486="","",--($AQ486=$AH486))</x:f>
      </x:c>
    </x:row>
    <x:row r="487">
      <x:c r="AH487" t="str">
        <x:f>IF($AG487="","",IF($AG487&gt;=10,1,0))</x:f>
      </x:c>
      <x:c r="AI487" t="str">
        <x:f>IF($A487="","",--($A487="MS"))</x:f>
      </x:c>
      <x:c r="AJ487" t="str">
        <x:f>IF($B487="","",--($B487="M"))</x:f>
      </x:c>
      <x:c r="AK487" t="str">
        <x:f>IF($D487="","",--($D487="U"))</x:f>
      </x:c>
      <x:c r="AL487" t="str">
        <x:f>IF($U487="","",--($U487="yes"))</x:f>
      </x:c>
      <x:c r="AM487" t="str">
        <x:f>IF($V487="","",--($V487="yes"))</x:f>
      </x:c>
      <x:c r="AN487" t="str">
        <x:f>IF($AH487="","",Coefficients!$B$2+Coefficients!$B$3*$AE487+Coefficients!$B$4*$AF487+Coefficients!$B$5*$N487+Coefficients!$B$6*$O487+Coefficients!$B$7*$AD487+Coefficients!$B$8*$C487+Coefficients!$B$9*$AI487+Coefficients!$B$10*$AJ487+Coefficients!$B$11*$AK487+Coefficients!$B$12*$AL487+Coefficients!$B$13*$AM487)</x:f>
      </x:c>
      <x:c r="AO487" s="52">
        <x:f>IF($AO487="","",1/(1+EXP(-$AO487)))</x:f>
      </x:c>
      <x:c r="AP487" s="52">
        <x:f>IF($AP487="","",--($AP487&gt;=Dashboard!$B$7))</x:f>
      </x:c>
      <x:c r="AQ487" t="str">
        <x:f>IF($AQ487="","",--($AQ487=$AH487))</x:f>
      </x:c>
    </x:row>
    <x:row r="488">
      <x:c r="AH488" t="str">
        <x:f>IF($AG488="","",IF($AG488&gt;=10,1,0))</x:f>
      </x:c>
      <x:c r="AI488" t="str">
        <x:f>IF($A488="","",--($A488="MS"))</x:f>
      </x:c>
      <x:c r="AJ488" t="str">
        <x:f>IF($B488="","",--($B488="M"))</x:f>
      </x:c>
      <x:c r="AK488" t="str">
        <x:f>IF($D488="","",--($D488="U"))</x:f>
      </x:c>
      <x:c r="AL488" t="str">
        <x:f>IF($U488="","",--($U488="yes"))</x:f>
      </x:c>
      <x:c r="AM488" t="str">
        <x:f>IF($V488="","",--($V488="yes"))</x:f>
      </x:c>
      <x:c r="AN488" t="str">
        <x:f>IF($AH488="","",Coefficients!$B$2+Coefficients!$B$3*$AE488+Coefficients!$B$4*$AF488+Coefficients!$B$5*$N488+Coefficients!$B$6*$O488+Coefficients!$B$7*$AD488+Coefficients!$B$8*$C488+Coefficients!$B$9*$AI488+Coefficients!$B$10*$AJ488+Coefficients!$B$11*$AK488+Coefficients!$B$12*$AL488+Coefficients!$B$13*$AM488)</x:f>
      </x:c>
      <x:c r="AO488" s="52">
        <x:f>IF($AO488="","",1/(1+EXP(-$AO488)))</x:f>
      </x:c>
      <x:c r="AP488" s="52">
        <x:f>IF($AP488="","",--($AP488&gt;=Dashboard!$B$7))</x:f>
      </x:c>
      <x:c r="AQ488" t="str">
        <x:f>IF($AQ488="","",--($AQ488=$AH488))</x:f>
      </x:c>
    </x:row>
    <x:row r="489">
      <x:c r="AH489" t="str">
        <x:f>IF($AG489="","",IF($AG489&gt;=10,1,0))</x:f>
      </x:c>
      <x:c r="AI489" t="str">
        <x:f>IF($A489="","",--($A489="MS"))</x:f>
      </x:c>
      <x:c r="AJ489" t="str">
        <x:f>IF($B489="","",--($B489="M"))</x:f>
      </x:c>
      <x:c r="AK489" t="str">
        <x:f>IF($D489="","",--($D489="U"))</x:f>
      </x:c>
      <x:c r="AL489" t="str">
        <x:f>IF($U489="","",--($U489="yes"))</x:f>
      </x:c>
      <x:c r="AM489" t="str">
        <x:f>IF($V489="","",--($V489="yes"))</x:f>
      </x:c>
      <x:c r="AN489" t="str">
        <x:f>IF($AH489="","",Coefficients!$B$2+Coefficients!$B$3*$AE489+Coefficients!$B$4*$AF489+Coefficients!$B$5*$N489+Coefficients!$B$6*$O489+Coefficients!$B$7*$AD489+Coefficients!$B$8*$C489+Coefficients!$B$9*$AI489+Coefficients!$B$10*$AJ489+Coefficients!$B$11*$AK489+Coefficients!$B$12*$AL489+Coefficients!$B$13*$AM489)</x:f>
      </x:c>
      <x:c r="AO489" s="52">
        <x:f>IF($AO489="","",1/(1+EXP(-$AO489)))</x:f>
      </x:c>
      <x:c r="AP489" s="52">
        <x:f>IF($AP489="","",--($AP489&gt;=Dashboard!$B$7))</x:f>
      </x:c>
      <x:c r="AQ489" t="str">
        <x:f>IF($AQ489="","",--($AQ489=$AH489))</x:f>
      </x:c>
    </x:row>
    <x:row r="490">
      <x:c r="AH490" t="str">
        <x:f>IF($AG490="","",IF($AG490&gt;=10,1,0))</x:f>
      </x:c>
      <x:c r="AI490" t="str">
        <x:f>IF($A490="","",--($A490="MS"))</x:f>
      </x:c>
      <x:c r="AJ490" t="str">
        <x:f>IF($B490="","",--($B490="M"))</x:f>
      </x:c>
      <x:c r="AK490" t="str">
        <x:f>IF($D490="","",--($D490="U"))</x:f>
      </x:c>
      <x:c r="AL490" t="str">
        <x:f>IF($U490="","",--($U490="yes"))</x:f>
      </x:c>
      <x:c r="AM490" t="str">
        <x:f>IF($V490="","",--($V490="yes"))</x:f>
      </x:c>
      <x:c r="AN490" t="str">
        <x:f>IF($AH490="","",Coefficients!$B$2+Coefficients!$B$3*$AE490+Coefficients!$B$4*$AF490+Coefficients!$B$5*$N490+Coefficients!$B$6*$O490+Coefficients!$B$7*$AD490+Coefficients!$B$8*$C490+Coefficients!$B$9*$AI490+Coefficients!$B$10*$AJ490+Coefficients!$B$11*$AK490+Coefficients!$B$12*$AL490+Coefficients!$B$13*$AM490)</x:f>
      </x:c>
      <x:c r="AO490" s="52">
        <x:f>IF($AO490="","",1/(1+EXP(-$AO490)))</x:f>
      </x:c>
      <x:c r="AP490" s="52">
        <x:f>IF($AP490="","",--($AP490&gt;=Dashboard!$B$7))</x:f>
      </x:c>
      <x:c r="AQ490" t="str">
        <x:f>IF($AQ490="","",--($AQ490=$AH490))</x:f>
      </x:c>
    </x:row>
    <x:row r="491">
      <x:c r="AH491" t="str">
        <x:f>IF($AG491="","",IF($AG491&gt;=10,1,0))</x:f>
      </x:c>
      <x:c r="AI491" t="str">
        <x:f>IF($A491="","",--($A491="MS"))</x:f>
      </x:c>
      <x:c r="AJ491" t="str">
        <x:f>IF($B491="","",--($B491="M"))</x:f>
      </x:c>
      <x:c r="AK491" t="str">
        <x:f>IF($D491="","",--($D491="U"))</x:f>
      </x:c>
      <x:c r="AL491" t="str">
        <x:f>IF($U491="","",--($U491="yes"))</x:f>
      </x:c>
      <x:c r="AM491" t="str">
        <x:f>IF($V491="","",--($V491="yes"))</x:f>
      </x:c>
      <x:c r="AN491" t="str">
        <x:f>IF($AH491="","",Coefficients!$B$2+Coefficients!$B$3*$AE491+Coefficients!$B$4*$AF491+Coefficients!$B$5*$N491+Coefficients!$B$6*$O491+Coefficients!$B$7*$AD491+Coefficients!$B$8*$C491+Coefficients!$B$9*$AI491+Coefficients!$B$10*$AJ491+Coefficients!$B$11*$AK491+Coefficients!$B$12*$AL491+Coefficients!$B$13*$AM491)</x:f>
      </x:c>
      <x:c r="AO491" s="52">
        <x:f>IF($AO491="","",1/(1+EXP(-$AO491)))</x:f>
      </x:c>
      <x:c r="AP491" s="52">
        <x:f>IF($AP491="","",--($AP491&gt;=Dashboard!$B$7))</x:f>
      </x:c>
      <x:c r="AQ491" t="str">
        <x:f>IF($AQ491="","",--($AQ491=$AH491))</x:f>
      </x:c>
    </x:row>
    <x:row r="492">
      <x:c r="AH492" t="str">
        <x:f>IF($AG492="","",IF($AG492&gt;=10,1,0))</x:f>
      </x:c>
      <x:c r="AI492" t="str">
        <x:f>IF($A492="","",--($A492="MS"))</x:f>
      </x:c>
      <x:c r="AJ492" t="str">
        <x:f>IF($B492="","",--($B492="M"))</x:f>
      </x:c>
      <x:c r="AK492" t="str">
        <x:f>IF($D492="","",--($D492="U"))</x:f>
      </x:c>
      <x:c r="AL492" t="str">
        <x:f>IF($U492="","",--($U492="yes"))</x:f>
      </x:c>
      <x:c r="AM492" t="str">
        <x:f>IF($V492="","",--($V492="yes"))</x:f>
      </x:c>
      <x:c r="AN492" t="str">
        <x:f>IF($AH492="","",Coefficients!$B$2+Coefficients!$B$3*$AE492+Coefficients!$B$4*$AF492+Coefficients!$B$5*$N492+Coefficients!$B$6*$O492+Coefficients!$B$7*$AD492+Coefficients!$B$8*$C492+Coefficients!$B$9*$AI492+Coefficients!$B$10*$AJ492+Coefficients!$B$11*$AK492+Coefficients!$B$12*$AL492+Coefficients!$B$13*$AM492)</x:f>
      </x:c>
      <x:c r="AO492" s="52">
        <x:f>IF($AO492="","",1/(1+EXP(-$AO492)))</x:f>
      </x:c>
      <x:c r="AP492" s="52">
        <x:f>IF($AP492="","",--($AP492&gt;=Dashboard!$B$7))</x:f>
      </x:c>
      <x:c r="AQ492" t="str">
        <x:f>IF($AQ492="","",--($AQ492=$AH492))</x:f>
      </x:c>
    </x:row>
    <x:row r="493">
      <x:c r="AH493" t="str">
        <x:f>IF($AG493="","",IF($AG493&gt;=10,1,0))</x:f>
      </x:c>
      <x:c r="AI493" t="str">
        <x:f>IF($A493="","",--($A493="MS"))</x:f>
      </x:c>
      <x:c r="AJ493" t="str">
        <x:f>IF($B493="","",--($B493="M"))</x:f>
      </x:c>
      <x:c r="AK493" t="str">
        <x:f>IF($D493="","",--($D493="U"))</x:f>
      </x:c>
      <x:c r="AL493" t="str">
        <x:f>IF($U493="","",--($U493="yes"))</x:f>
      </x:c>
      <x:c r="AM493" t="str">
        <x:f>IF($V493="","",--($V493="yes"))</x:f>
      </x:c>
      <x:c r="AN493" t="str">
        <x:f>IF($AH493="","",Coefficients!$B$2+Coefficients!$B$3*$AE493+Coefficients!$B$4*$AF493+Coefficients!$B$5*$N493+Coefficients!$B$6*$O493+Coefficients!$B$7*$AD493+Coefficients!$B$8*$C493+Coefficients!$B$9*$AI493+Coefficients!$B$10*$AJ493+Coefficients!$B$11*$AK493+Coefficients!$B$12*$AL493+Coefficients!$B$13*$AM493)</x:f>
      </x:c>
      <x:c r="AO493" s="52">
        <x:f>IF($AO493="","",1/(1+EXP(-$AO493)))</x:f>
      </x:c>
      <x:c r="AP493" s="52">
        <x:f>IF($AP493="","",--($AP493&gt;=Dashboard!$B$7))</x:f>
      </x:c>
      <x:c r="AQ493" t="str">
        <x:f>IF($AQ493="","",--($AQ493=$AH493))</x:f>
      </x:c>
    </x:row>
    <x:row r="494">
      <x:c r="AH494" t="str">
        <x:f>IF($AG494="","",IF($AG494&gt;=10,1,0))</x:f>
      </x:c>
      <x:c r="AI494" t="str">
        <x:f>IF($A494="","",--($A494="MS"))</x:f>
      </x:c>
      <x:c r="AJ494" t="str">
        <x:f>IF($B494="","",--($B494="M"))</x:f>
      </x:c>
      <x:c r="AK494" t="str">
        <x:f>IF($D494="","",--($D494="U"))</x:f>
      </x:c>
      <x:c r="AL494" t="str">
        <x:f>IF($U494="","",--($U494="yes"))</x:f>
      </x:c>
      <x:c r="AM494" t="str">
        <x:f>IF($V494="","",--($V494="yes"))</x:f>
      </x:c>
      <x:c r="AN494" t="str">
        <x:f>IF($AH494="","",Coefficients!$B$2+Coefficients!$B$3*$AE494+Coefficients!$B$4*$AF494+Coefficients!$B$5*$N494+Coefficients!$B$6*$O494+Coefficients!$B$7*$AD494+Coefficients!$B$8*$C494+Coefficients!$B$9*$AI494+Coefficients!$B$10*$AJ494+Coefficients!$B$11*$AK494+Coefficients!$B$12*$AL494+Coefficients!$B$13*$AM494)</x:f>
      </x:c>
      <x:c r="AO494" s="52">
        <x:f>IF($AO494="","",1/(1+EXP(-$AO494)))</x:f>
      </x:c>
      <x:c r="AP494" s="52">
        <x:f>IF($AP494="","",--($AP494&gt;=Dashboard!$B$7))</x:f>
      </x:c>
      <x:c r="AQ494" t="str">
        <x:f>IF($AQ494="","",--($AQ494=$AH494))</x:f>
      </x:c>
    </x:row>
    <x:row r="495">
      <x:c r="AH495" t="str">
        <x:f>IF($AG495="","",IF($AG495&gt;=10,1,0))</x:f>
      </x:c>
      <x:c r="AI495" t="str">
        <x:f>IF($A495="","",--($A495="MS"))</x:f>
      </x:c>
      <x:c r="AJ495" t="str">
        <x:f>IF($B495="","",--($B495="M"))</x:f>
      </x:c>
      <x:c r="AK495" t="str">
        <x:f>IF($D495="","",--($D495="U"))</x:f>
      </x:c>
      <x:c r="AL495" t="str">
        <x:f>IF($U495="","",--($U495="yes"))</x:f>
      </x:c>
      <x:c r="AM495" t="str">
        <x:f>IF($V495="","",--($V495="yes"))</x:f>
      </x:c>
      <x:c r="AN495" t="str">
        <x:f>IF($AH495="","",Coefficients!$B$2+Coefficients!$B$3*$AE495+Coefficients!$B$4*$AF495+Coefficients!$B$5*$N495+Coefficients!$B$6*$O495+Coefficients!$B$7*$AD495+Coefficients!$B$8*$C495+Coefficients!$B$9*$AI495+Coefficients!$B$10*$AJ495+Coefficients!$B$11*$AK495+Coefficients!$B$12*$AL495+Coefficients!$B$13*$AM495)</x:f>
      </x:c>
      <x:c r="AO495" s="52">
        <x:f>IF($AO495="","",1/(1+EXP(-$AO495)))</x:f>
      </x:c>
      <x:c r="AP495" s="52">
        <x:f>IF($AP495="","",--($AP495&gt;=Dashboard!$B$7))</x:f>
      </x:c>
      <x:c r="AQ495" t="str">
        <x:f>IF($AQ495="","",--($AQ495=$AH495))</x:f>
      </x:c>
    </x:row>
    <x:row r="496">
      <x:c r="AH496" t="str">
        <x:f>IF($AG496="","",IF($AG496&gt;=10,1,0))</x:f>
      </x:c>
      <x:c r="AI496" t="str">
        <x:f>IF($A496="","",--($A496="MS"))</x:f>
      </x:c>
      <x:c r="AJ496" t="str">
        <x:f>IF($B496="","",--($B496="M"))</x:f>
      </x:c>
      <x:c r="AK496" t="str">
        <x:f>IF($D496="","",--($D496="U"))</x:f>
      </x:c>
      <x:c r="AL496" t="str">
        <x:f>IF($U496="","",--($U496="yes"))</x:f>
      </x:c>
      <x:c r="AM496" t="str">
        <x:f>IF($V496="","",--($V496="yes"))</x:f>
      </x:c>
      <x:c r="AN496" t="str">
        <x:f>IF($AH496="","",Coefficients!$B$2+Coefficients!$B$3*$AE496+Coefficients!$B$4*$AF496+Coefficients!$B$5*$N496+Coefficients!$B$6*$O496+Coefficients!$B$7*$AD496+Coefficients!$B$8*$C496+Coefficients!$B$9*$AI496+Coefficients!$B$10*$AJ496+Coefficients!$B$11*$AK496+Coefficients!$B$12*$AL496+Coefficients!$B$13*$AM496)</x:f>
      </x:c>
      <x:c r="AO496" s="52">
        <x:f>IF($AO496="","",1/(1+EXP(-$AO496)))</x:f>
      </x:c>
      <x:c r="AP496" s="52">
        <x:f>IF($AP496="","",--($AP496&gt;=Dashboard!$B$7))</x:f>
      </x:c>
      <x:c r="AQ496" t="str">
        <x:f>IF($AQ496="","",--($AQ496=$AH496))</x:f>
      </x:c>
    </x:row>
    <x:row r="497">
      <x:c r="AH497" t="str">
        <x:f>IF($AG497="","",IF($AG497&gt;=10,1,0))</x:f>
      </x:c>
      <x:c r="AI497" t="str">
        <x:f>IF($A497="","",--($A497="MS"))</x:f>
      </x:c>
      <x:c r="AJ497" t="str">
        <x:f>IF($B497="","",--($B497="M"))</x:f>
      </x:c>
      <x:c r="AK497" t="str">
        <x:f>IF($D497="","",--($D497="U"))</x:f>
      </x:c>
      <x:c r="AL497" t="str">
        <x:f>IF($U497="","",--($U497="yes"))</x:f>
      </x:c>
      <x:c r="AM497" t="str">
        <x:f>IF($V497="","",--($V497="yes"))</x:f>
      </x:c>
      <x:c r="AN497" t="str">
        <x:f>IF($AH497="","",Coefficients!$B$2+Coefficients!$B$3*$AE497+Coefficients!$B$4*$AF497+Coefficients!$B$5*$N497+Coefficients!$B$6*$O497+Coefficients!$B$7*$AD497+Coefficients!$B$8*$C497+Coefficients!$B$9*$AI497+Coefficients!$B$10*$AJ497+Coefficients!$B$11*$AK497+Coefficients!$B$12*$AL497+Coefficients!$B$13*$AM497)</x:f>
      </x:c>
      <x:c r="AO497" s="52">
        <x:f>IF($AO497="","",1/(1+EXP(-$AO497)))</x:f>
      </x:c>
      <x:c r="AP497" s="52">
        <x:f>IF($AP497="","",--($AP497&gt;=Dashboard!$B$7))</x:f>
      </x:c>
      <x:c r="AQ497" t="str">
        <x:f>IF($AQ497="","",--($AQ497=$AH497))</x:f>
      </x:c>
    </x:row>
    <x:row r="498">
      <x:c r="AH498" t="str">
        <x:f>IF($AG498="","",IF($AG498&gt;=10,1,0))</x:f>
      </x:c>
      <x:c r="AI498" t="str">
        <x:f>IF($A498="","",--($A498="MS"))</x:f>
      </x:c>
      <x:c r="AJ498" t="str">
        <x:f>IF($B498="","",--($B498="M"))</x:f>
      </x:c>
      <x:c r="AK498" t="str">
        <x:f>IF($D498="","",--($D498="U"))</x:f>
      </x:c>
      <x:c r="AL498" t="str">
        <x:f>IF($U498="","",--($U498="yes"))</x:f>
      </x:c>
      <x:c r="AM498" t="str">
        <x:f>IF($V498="","",--($V498="yes"))</x:f>
      </x:c>
      <x:c r="AN498" t="str">
        <x:f>IF($AH498="","",Coefficients!$B$2+Coefficients!$B$3*$AE498+Coefficients!$B$4*$AF498+Coefficients!$B$5*$N498+Coefficients!$B$6*$O498+Coefficients!$B$7*$AD498+Coefficients!$B$8*$C498+Coefficients!$B$9*$AI498+Coefficients!$B$10*$AJ498+Coefficients!$B$11*$AK498+Coefficients!$B$12*$AL498+Coefficients!$B$13*$AM498)</x:f>
      </x:c>
      <x:c r="AO498" s="52">
        <x:f>IF($AO498="","",1/(1+EXP(-$AO498)))</x:f>
      </x:c>
      <x:c r="AP498" s="52">
        <x:f>IF($AP498="","",--($AP498&gt;=Dashboard!$B$7))</x:f>
      </x:c>
      <x:c r="AQ498" t="str">
        <x:f>IF($AQ498="","",--($AQ498=$AH498))</x:f>
      </x:c>
    </x:row>
    <x:row r="499">
      <x:c r="AH499" t="str">
        <x:f>IF($AG499="","",IF($AG499&gt;=10,1,0))</x:f>
      </x:c>
      <x:c r="AI499" t="str">
        <x:f>IF($A499="","",--($A499="MS"))</x:f>
      </x:c>
      <x:c r="AJ499" t="str">
        <x:f>IF($B499="","",--($B499="M"))</x:f>
      </x:c>
      <x:c r="AK499" t="str">
        <x:f>IF($D499="","",--($D499="U"))</x:f>
      </x:c>
      <x:c r="AL499" t="str">
        <x:f>IF($U499="","",--($U499="yes"))</x:f>
      </x:c>
      <x:c r="AM499" t="str">
        <x:f>IF($V499="","",--($V499="yes"))</x:f>
      </x:c>
      <x:c r="AN499" t="str">
        <x:f>IF($AH499="","",Coefficients!$B$2+Coefficients!$B$3*$AE499+Coefficients!$B$4*$AF499+Coefficients!$B$5*$N499+Coefficients!$B$6*$O499+Coefficients!$B$7*$AD499+Coefficients!$B$8*$C499+Coefficients!$B$9*$AI499+Coefficients!$B$10*$AJ499+Coefficients!$B$11*$AK499+Coefficients!$B$12*$AL499+Coefficients!$B$13*$AM499)</x:f>
      </x:c>
      <x:c r="AO499" s="52">
        <x:f>IF($AO499="","",1/(1+EXP(-$AO499)))</x:f>
      </x:c>
      <x:c r="AP499" s="52">
        <x:f>IF($AP499="","",--($AP499&gt;=Dashboard!$B$7))</x:f>
      </x:c>
      <x:c r="AQ499" t="str">
        <x:f>IF($AQ499="","",--($AQ499=$AH499))</x:f>
      </x:c>
    </x:row>
    <x:row r="500">
      <x:c r="AH500" t="str">
        <x:f>IF($AG500="","",IF($AG500&gt;=10,1,0))</x:f>
      </x:c>
      <x:c r="AI500" t="str">
        <x:f>IF($A500="","",--($A500="MS"))</x:f>
      </x:c>
      <x:c r="AJ500" t="str">
        <x:f>IF($B500="","",--($B500="M"))</x:f>
      </x:c>
      <x:c r="AK500" t="str">
        <x:f>IF($D500="","",--($D500="U"))</x:f>
      </x:c>
      <x:c r="AL500" t="str">
        <x:f>IF($U500="","",--($U500="yes"))</x:f>
      </x:c>
      <x:c r="AM500" t="str">
        <x:f>IF($V500="","",--($V500="yes"))</x:f>
      </x:c>
      <x:c r="AN500" t="str">
        <x:f>IF($AH500="","",Coefficients!$B$2+Coefficients!$B$3*$AE500+Coefficients!$B$4*$AF500+Coefficients!$B$5*$N500+Coefficients!$B$6*$O500+Coefficients!$B$7*$AD500+Coefficients!$B$8*$C500+Coefficients!$B$9*$AI500+Coefficients!$B$10*$AJ500+Coefficients!$B$11*$AK500+Coefficients!$B$12*$AL500+Coefficients!$B$13*$AM500)</x:f>
      </x:c>
      <x:c r="AO500" s="52">
        <x:f>IF($AO500="","",1/(1+EXP(-$AO500)))</x:f>
      </x:c>
      <x:c r="AP500" s="52">
        <x:f>IF($AP500="","",--($AP500&gt;=Dashboard!$B$7))</x:f>
      </x:c>
      <x:c r="AQ500" t="str">
        <x:f>IF($AQ500="","",--($AQ500=$AH500))</x:f>
      </x:c>
    </x:row>
    <x:row r="501">
      <x:c r="AH501" t="str">
        <x:f>IF($AG501="","",IF($AG501&gt;=10,1,0))</x:f>
      </x:c>
      <x:c r="AI501" t="str">
        <x:f>IF($A501="","",--($A501="MS"))</x:f>
      </x:c>
      <x:c r="AJ501" t="str">
        <x:f>IF($B501="","",--($B501="M"))</x:f>
      </x:c>
      <x:c r="AK501" t="str">
        <x:f>IF($D501="","",--($D501="U"))</x:f>
      </x:c>
      <x:c r="AL501" t="str">
        <x:f>IF($U501="","",--($U501="yes"))</x:f>
      </x:c>
      <x:c r="AM501" t="str">
        <x:f>IF($V501="","",--($V501="yes"))</x:f>
      </x:c>
      <x:c r="AN501" t="str">
        <x:f>IF($AH501="","",Coefficients!$B$2+Coefficients!$B$3*$AE501+Coefficients!$B$4*$AF501+Coefficients!$B$5*$N501+Coefficients!$B$6*$O501+Coefficients!$B$7*$AD501+Coefficients!$B$8*$C501+Coefficients!$B$9*$AI501+Coefficients!$B$10*$AJ501+Coefficients!$B$11*$AK501+Coefficients!$B$12*$AL501+Coefficients!$B$13*$AM501)</x:f>
      </x:c>
      <x:c r="AO501" s="52">
        <x:f>IF($AO501="","",1/(1+EXP(-$AO501)))</x:f>
      </x:c>
      <x:c r="AP501" s="52">
        <x:f>IF($AP501="","",--($AP501&gt;=Dashboard!$B$7))</x:f>
      </x:c>
      <x:c r="AQ501" t="str">
        <x:f>IF($AQ501="","",--($AQ501=$AH501))</x:f>
      </x:c>
    </x:row>
  </x:sheetData>
  <x:conditionalFormatting sqref="AP2:AP501">
    <x:cfRule type="colorScale" priority="1">
      <x:colorScale>
        <x:cfvo type="min"/>
        <x:cfvo type="percentile" val="50"/>
        <x:cfvo type="max"/>
        <x:color rgb="FFFCE4D6"/>
        <x:color rgb="FFFFF2CC"/>
        <x:color rgb="FFE2F0D9"/>
      </x:colorScale>
    </x:cfRule>
  </x:conditionalFormatting>
  <x:conditionalFormatting sqref="AR2:AR501">
    <x:cfRule type="cellIs" dxfId="1" priority="2">
      <x:formula>0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</x:cols>
  <x:sheetData>
    <x:row r="1">
      <x:c r="A1" s="62" t="str">
        <x:v>Binary Logistic Regression Coefficients and Odds Ratios</x:v>
      </x:c>
      <x:c r="B1" s="62"/>
      <x:c r="C1" s="62"/>
      <x:c r="D1" s="62"/>
      <x:c r="E1" s="62"/>
      <x:c r="F1" s="47"/>
      <x:c r="G1" s="47"/>
      <x:c r="H1" s="47"/>
      <x:c r="I1" s="47"/>
      <x:c r="J1" s="47"/>
      <x:c r="K1" s="47"/>
      <x:c r="L1" s="47"/>
      <x:c r="M1" s="47"/>
      <x:c r="N1" s="47"/>
      <x:c r="O1" s="47"/>
      <x:c r="P1" s="47"/>
      <x:c r="Q1" s="47"/>
      <x:c r="R1" s="47"/>
      <x:c r="S1" s="47"/>
      <x:c r="T1" s="47"/>
      <x:c r="U1" s="47"/>
      <x:c r="V1" s="47"/>
      <x:c r="W1" s="47"/>
      <x:c r="X1" s="47"/>
      <x:c r="Y1" s="47"/>
      <x:c r="Z1" s="47"/>
      <x:c r="AA1" s="47"/>
      <x:c r="AB1" s="47"/>
      <x:c r="AC1" s="47"/>
      <x:c r="AD1" s="47"/>
      <x:c r="AE1" s="47"/>
      <x:c r="AF1" s="47"/>
      <x:c r="AG1" s="47"/>
      <x:c r="AH1" s="47"/>
      <x:c r="AI1" s="47"/>
      <x:c r="AJ1" s="47"/>
      <x:c r="AK1" s="47"/>
      <x:c r="AL1" s="47"/>
      <x:c r="AM1" s="47"/>
      <x:c r="AN1" s="47"/>
      <x:c r="AO1" s="47"/>
      <x:c r="AP1" s="47"/>
      <x:c r="AQ1" s="47"/>
      <x:c r="AR1" s="47"/>
      <x:c r="AS1" s="47"/>
      <x:c r="AT1" s="47"/>
      <x:c r="AU1" s="47"/>
      <x:c r="AV1" s="47"/>
      <x:c r="AW1" s="47"/>
      <x:c r="AX1" s="47"/>
      <x:c r="AY1" s="47"/>
      <x:c r="AZ1" s="47"/>
    </x:row>
    <x:row r="3">
      <x:c r="A3" s="34" t="str">
        <x:v>Term</x:v>
      </x:c>
      <x:c r="B3" s="34" t="str">
        <x:v>Coefficient B</x:v>
      </x:c>
      <x:c r="C3" s="34" t="str">
        <x:v>Odds Ratio = EXP(B)</x:v>
      </x:c>
      <x:c r="D3" s="34" t="str">
        <x:v>95% CI / p-value</x:v>
      </x:c>
      <x:c r="E3" s="34" t="str">
        <x:v>Interpretation</x:v>
      </x:c>
    </x:row>
    <x:row r="4">
      <x:c r="A4" s="47" t="str">
        <x:v>Intercept</x:v>
      </x:c>
      <x:c r="B4" s="56" t="n">
        <x:v>-5</x:v>
      </x:c>
      <x:c r="C4" s="57" t="n">
        <x:f>EXP(B4)</x:f>
        <x:v>0.006737946999085467</x:v>
      </x:c>
      <x:c r="D4" s="47" t="str">
        <x:v>Paste from output</x:v>
      </x:c>
      <x:c r="E4" s="47" t="str">
        <x:v>Baseline log-odds when predictors are zero.</x:v>
      </x:c>
    </x:row>
    <x:row r="5">
      <x:c r="A5" s="47" t="str">
        <x:v>G1</x:v>
      </x:c>
      <x:c r="B5" s="56" t="n">
        <x:v>0.1</x:v>
      </x:c>
      <x:c r="C5" s="57" t="n">
        <x:f>EXP(B5)</x:f>
        <x:v>1.1051709180756477</x:v>
      </x:c>
      <x:c r="D5" s="47" t="str">
        <x:v>Paste from output</x:v>
      </x:c>
      <x:c r="E5" s="47" t="str">
        <x:v>Odds change for a one-unit increase in G1.</x:v>
      </x:c>
    </x:row>
    <x:row r="6">
      <x:c r="A6" s="47" t="str">
        <x:v>G2</x:v>
      </x:c>
      <x:c r="B6" s="56" t="n">
        <x:v>0.35</x:v>
      </x:c>
      <x:c r="C6" s="57" t="n">
        <x:f>EXP(B6)</x:f>
        <x:v>1.4190675485932571</x:v>
      </x:c>
      <x:c r="D6" s="47" t="str">
        <x:v>Paste from output</x:v>
      </x:c>
      <x:c r="E6" s="47" t="str">
        <x:v>Odds change for a one-unit increase in G2.</x:v>
      </x:c>
    </x:row>
    <x:row r="7">
      <x:c r="A7" s="47" t="str">
        <x:v>studytime</x:v>
      </x:c>
      <x:c r="B7" s="56" t="n">
        <x:v>0.05</x:v>
      </x:c>
      <x:c r="C7" s="57" t="n">
        <x:f>EXP(B7)</x:f>
        <x:v>1.0512710963760241</x:v>
      </x:c>
      <x:c r="D7" s="47" t="str">
        <x:v>Paste from output</x:v>
      </x:c>
      <x:c r="E7" s="47" t="str">
        <x:v>Odds change for a one-group increase in study time.</x:v>
      </x:c>
    </x:row>
    <x:row r="8">
      <x:c r="A8" s="47" t="str">
        <x:v>failures</x:v>
      </x:c>
      <x:c r="B8" s="56" t="n">
        <x:v>-0.8</x:v>
      </x:c>
      <x:c r="C8" s="57" t="n">
        <x:f>EXP(B8)</x:f>
        <x:v>0.44932896411722156</x:v>
      </x:c>
      <x:c r="D8" s="47" t="str">
        <x:v>Paste from output</x:v>
      </x:c>
      <x:c r="E8" s="47" t="str">
        <x:v>Odds change for each additional past failure.</x:v>
      </x:c>
    </x:row>
    <x:row r="9">
      <x:c r="A9" s="47" t="str">
        <x:v>absences</x:v>
      </x:c>
      <x:c r="B9" s="56" t="n">
        <x:v>-0.02</x:v>
      </x:c>
      <x:c r="C9" s="57" t="n">
        <x:f>EXP(B9)</x:f>
        <x:v>0.9801986733067553</x:v>
      </x:c>
      <x:c r="D9" s="47" t="str">
        <x:v>Paste from output</x:v>
      </x:c>
      <x:c r="E9" s="47" t="str">
        <x:v>Odds change for each additional absence.</x:v>
      </x:c>
    </x:row>
    <x:row r="10">
      <x:c r="A10" s="47" t="str">
        <x:v>age</x:v>
      </x:c>
      <x:c r="B10" s="56" t="n">
        <x:v>-0.05</x:v>
      </x:c>
      <x:c r="C10" s="57" t="n">
        <x:f>EXP(B10)</x:f>
        <x:v>0.951229424500714</x:v>
      </x:c>
      <x:c r="D10" s="47" t="str">
        <x:v>Paste from output</x:v>
      </x:c>
      <x:c r="E10" s="47" t="str">
        <x:v>Odds change for each additional year of age.</x:v>
      </x:c>
    </x:row>
    <x:row r="11">
      <x:c r="A11" s="47" t="str">
        <x:v>school_MS</x:v>
      </x:c>
      <x:c r="B11" s="56" t="n">
        <x:v>-0.1</x:v>
      </x:c>
      <x:c r="C11" s="57" t="n">
        <x:f>EXP(B11)</x:f>
        <x:v>0.9048374180359595</x:v>
      </x:c>
      <x:c r="D11" s="47" t="str">
        <x:v>Paste from output</x:v>
      </x:c>
      <x:c r="E11" s="47" t="str">
        <x:v>Dummy: MS compared with GP.</x:v>
      </x:c>
    </x:row>
    <x:row r="12">
      <x:c r="A12" s="47" t="str">
        <x:v>sex_M</x:v>
      </x:c>
      <x:c r="B12" s="56" t="n">
        <x:v>0</x:v>
      </x:c>
      <x:c r="C12" s="57" t="n">
        <x:f>EXP(B12)</x:f>
        <x:v>1</x:v>
      </x:c>
      <x:c r="D12" s="47" t="str">
        <x:v>Paste from output</x:v>
      </x:c>
      <x:c r="E12" s="47" t="str">
        <x:v>Dummy: male compared with female.</x:v>
      </x:c>
    </x:row>
    <x:row r="13">
      <x:c r="A13" s="47" t="str">
        <x:v>address_U</x:v>
      </x:c>
      <x:c r="B13" s="56" t="n">
        <x:v>0.15</x:v>
      </x:c>
      <x:c r="C13" s="57" t="n">
        <x:f>EXP(B13)</x:f>
        <x:v>1.161834242728283</x:v>
      </x:c>
      <x:c r="D13" s="47" t="str">
        <x:v>Paste from output</x:v>
      </x:c>
      <x:c r="E13" s="47" t="str">
        <x:v>Dummy: urban compared with rural.</x:v>
      </x:c>
    </x:row>
    <x:row r="14">
      <x:c r="A14" s="47" t="str">
        <x:v>higher_yes</x:v>
      </x:c>
      <x:c r="B14" s="56" t="n">
        <x:v>0.6</x:v>
      </x:c>
      <x:c r="C14" s="57" t="n">
        <x:f>EXP(B14)</x:f>
        <x:v>1.8221188003905089</x:v>
      </x:c>
      <x:c r="D14" s="47" t="str">
        <x:v>Paste from output</x:v>
      </x:c>
      <x:c r="E14" s="47" t="str">
        <x:v>Dummy: wants higher education.</x:v>
      </x:c>
    </x:row>
    <x:row r="15">
      <x:c r="A15" s="47" t="str">
        <x:v>internet_yes</x:v>
      </x:c>
      <x:c r="B15" s="56" t="n">
        <x:v>0.2</x:v>
      </x:c>
      <x:c r="C15" s="57" t="n">
        <x:f>EXP(B15)</x:f>
        <x:v>1.2214027581601699</x:v>
      </x:c>
      <x:c r="D15" s="47" t="str">
        <x:v>Paste from output</x:v>
      </x:c>
      <x:c r="E15" s="47" t="str">
        <x:v>Dummy: internet access yes.</x:v>
      </x:c>
    </x:row>
  </x:sheetData>
  <x:mergeCells>
    <x:mergeCell ref="A1:E1"/>
  </x:mergeCells>
  <x:pageMargins left="0.7" right="0.7" top="0.75" bottom="0.75" header="0.3" footer="0.3"/>
  <x:tableParts count="1">
    <x:tablePart xmlns:r="http://schemas.openxmlformats.org/officeDocument/2006/relationships" r:id="R161abcca1d854c01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32" hidden="0" customWidth="1"/>
    <x:col min="3" max="3" width="32" hidden="0" customWidth="1"/>
    <x:col min="4" max="4" width="32" hidden="0" customWidth="1"/>
  </x:cols>
  <x:sheetData>
    <x:row r="1">
      <x:c r="A1" s="62" t="str">
        <x:v>Binary Logistic Regression Report Template</x:v>
      </x:c>
      <x:c r="B1" s="62"/>
      <x:c r="C1" s="62"/>
      <x:c r="D1" s="62"/>
      <x:c r="E1" s="47"/>
      <x:c r="F1" s="47"/>
      <x:c r="G1" s="47"/>
      <x:c r="H1" s="47"/>
      <x:c r="I1" s="47"/>
      <x:c r="J1" s="47"/>
      <x:c r="K1" s="47"/>
      <x:c r="L1" s="47"/>
      <x:c r="M1" s="47"/>
      <x:c r="N1" s="47"/>
      <x:c r="O1" s="47"/>
      <x:c r="P1" s="47"/>
      <x:c r="Q1" s="47"/>
      <x:c r="R1" s="47"/>
      <x:c r="S1" s="47"/>
      <x:c r="T1" s="47"/>
      <x:c r="U1" s="47"/>
      <x:c r="V1" s="47"/>
      <x:c r="W1" s="47"/>
      <x:c r="X1" s="47"/>
      <x:c r="Y1" s="47"/>
      <x:c r="Z1" s="47"/>
      <x:c r="AA1" s="47"/>
      <x:c r="AB1" s="47"/>
      <x:c r="AC1" s="47"/>
      <x:c r="AD1" s="47"/>
      <x:c r="AE1" s="47"/>
      <x:c r="AF1" s="47"/>
      <x:c r="AG1" s="47"/>
      <x:c r="AH1" s="47"/>
      <x:c r="AI1" s="47"/>
      <x:c r="AJ1" s="47"/>
      <x:c r="AK1" s="47"/>
      <x:c r="AL1" s="47"/>
      <x:c r="AM1" s="47"/>
      <x:c r="AN1" s="47"/>
      <x:c r="AO1" s="47"/>
      <x:c r="AP1" s="47"/>
      <x:c r="AQ1" s="47"/>
      <x:c r="AR1" s="47"/>
      <x:c r="AS1" s="47"/>
      <x:c r="AT1" s="47"/>
      <x:c r="AU1" s="47"/>
      <x:c r="AV1" s="47"/>
      <x:c r="AW1" s="47"/>
      <x:c r="AX1" s="47"/>
      <x:c r="AY1" s="47"/>
      <x:c r="AZ1" s="47"/>
    </x:row>
    <x:row r="3">
      <x:c r="A3" s="34" t="str">
        <x:v>Section</x:v>
      </x:c>
      <x:c r="B3" s="34" t="str">
        <x:v>Ready-to-edit wording</x:v>
      </x:c>
      <x:c r="C3" s="34" t="str">
        <x:v>Where to get values</x:v>
      </x:c>
      <x:c r="D3" s="34" t="str">
        <x:v>Notes</x:v>
      </x:c>
    </x:row>
    <x:row r="4">
      <x:c r="A4" s="60" t="str">
        <x:v>Objective</x:v>
      </x:c>
      <x:c r="B4" s="47" t="str">
        <x:v>Binary logistic regression was used to model the probability that a student passed the final grade threshold.</x:v>
      </x:c>
      <x:c r="C4" s="47" t="str">
        <x:v>Dataset and scripts</x:v>
      </x:c>
      <x:c r="D4" s="47" t="str">
        <x:v>Target event is blr_pass=1.</x:v>
      </x:c>
    </x:row>
    <x:row r="5">
      <x:c r="A5" s="60" t="str">
        <x:v>Outcome coding</x:v>
      </x:c>
      <x:c r="B5" s="47" t="str">
        <x:v>The binary outcome was coded as 1 for G3 &gt;= 10 and 0 for G3 &lt; 10.</x:v>
      </x:c>
      <x:c r="C5" s="47" t="str">
        <x:v>Raw_Data!AH</x:v>
      </x:c>
      <x:c r="D5" s="47" t="str">
        <x:v>Same coding used in Python, R, SPSS.</x:v>
      </x:c>
    </x:row>
    <x:row r="6">
      <x:c r="A6" s="60" t="str">
        <x:v>Model</x:v>
      </x:c>
      <x:c r="B6" s="47" t="str">
        <x:v>The model used G1, G2, studytime, failures, absences, age, and selected categorical dummy predictors.</x:v>
      </x:c>
      <x:c r="C6" s="47" t="str">
        <x:v>Script report TXT/PDF</x:v>
      </x:c>
      <x:c r="D6" s="47" t="str">
        <x:v>Predictors are automatically selected when available.</x:v>
      </x:c>
    </x:row>
    <x:row r="7">
      <x:c r="A7" s="60" t="str">
        <x:v>Odds ratios</x:v>
      </x:c>
      <x:c r="B7" s="47" t="str">
        <x:v>Odds ratios were interpreted from exp(B). Values above 1 increase the odds of passing; values below 1 decrease the odds.</x:v>
      </x:c>
      <x:c r="C7" s="47" t="str">
        <x:v>Coefficient CSV/table</x:v>
      </x:c>
      <x:c r="D7" s="47" t="str">
        <x:v>Report OR, CI, p-value.</x:v>
      </x:c>
    </x:row>
    <x:row r="8">
      <x:c r="A8" s="60" t="str">
        <x:v>Model fit</x:v>
      </x:c>
      <x:c r="B8" s="47" t="str">
        <x:v>The likelihood-ratio test, pseudo R-squared, AIC/BIC, and Hosmer-Lemeshow test were used for model fit.</x:v>
      </x:c>
      <x:c r="C8" s="47" t="str">
        <x:v>Fit statistics CSV/table</x:v>
      </x:c>
      <x:c r="D8" s="47" t="str">
        <x:v>Use exact output values.</x:v>
      </x:c>
    </x:row>
    <x:row r="9">
      <x:c r="A9" s="60" t="str">
        <x:v>Prediction</x:v>
      </x:c>
      <x:c r="B9" s="47" t="str">
        <x:v>ROC AUC, predicted probabilities, and the classification table were used to evaluate discrimination and classification performance.</x:v>
      </x:c>
      <x:c r="C9" s="47" t="str">
        <x:v>Dashboard and output CSV</x:v>
      </x:c>
      <x:c r="D9" s="47" t="str">
        <x:v>Cutoff default is 0.50.</x:v>
      </x:c>
    </x:row>
    <x:row r="10">
      <x:c r="A10" s="60" t="str">
        <x:v>Conclusion</x:v>
      </x:c>
      <x:c r="B10" s="47" t="str">
        <x:v>At alpha = 0.05, predictors with p-values below 0.05 and odds-ratio intervals not crossing 1 were considered statistically important.</x:v>
      </x:c>
      <x:c r="C10" s="47" t="str">
        <x:v>Coefficient output</x:v>
      </x:c>
      <x:c r="D10" s="47" t="str">
        <x:v>Use the actual significant predictors.</x:v>
      </x:c>
    </x:row>
    <x:row r="11">
      <x:c r="A11" s="60" t="str">
        <x:v>Downloads</x:v>
      </x:c>
      <x:c r="B11" s="47" t="str">
        <x:v>Include the generated PNG charts, CSV tables, TXT report, PDF report, and worked Excel workbook.</x:v>
      </x:c>
      <x:c r="C11" s="47" t="str">
        <x:v>Output folders</x:v>
      </x:c>
      <x:c r="D11" s="47" t="str">
        <x:v>Use hosted media links in WordPress post.</x:v>
      </x:c>
    </x:row>
    <x:row r="12">
      <x:c r="A12" s="47" t="str"/>
      <x:c r="B12" s="47" t="str"/>
      <x:c r="C12" s="47" t="str"/>
      <x:c r="D12" s="47" t="str"/>
    </x:row>
  </x:sheetData>
  <x:mergeCells>
    <x:mergeCell ref="A1:D1"/>
  </x:mergeCells>
  <x:pageMargins left="0.7" right="0.7" top="0.75" bottom="0.75" header="0.3" footer="0.3"/>
</x:worksheet>
</file>