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drawings/charts/chart3.xml" ContentType="application/vnd.openxmlformats-officedocument.drawingml.char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charts/chart4.xml" ContentType="application/vnd.openxmlformats-officedocument.drawingml.chart+xml"/>
  <Override PartName="/xl/drawings/charts/chart5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58485669a54a1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465e929f69b64f5f"/>
    <x:sheet xmlns:r="http://schemas.openxmlformats.org/officeDocument/2006/relationships" name="Dataset" sheetId="2" r:id="R2bcba7eab89740ac"/>
    <x:sheet xmlns:r="http://schemas.openxmlformats.org/officeDocument/2006/relationships" name="Binary_Coding" sheetId="3" r:id="R888432037a684c37"/>
    <x:sheet xmlns:r="http://schemas.openxmlformats.org/officeDocument/2006/relationships" name="Contingency_Table" sheetId="4" r:id="Rd83d625b27bd48c3"/>
    <x:sheet xmlns:r="http://schemas.openxmlformats.org/officeDocument/2006/relationships" name="Phi_Calculation" sheetId="5" r:id="R544cab0f9f5a4b94"/>
    <x:sheet xmlns:r="http://schemas.openxmlformats.org/officeDocument/2006/relationships" name="Expected_Residuals" sheetId="6" r:id="Rb12d9ac6c9774bdd"/>
    <x:sheet xmlns:r="http://schemas.openxmlformats.org/officeDocument/2006/relationships" name="Chart_Data" sheetId="7" r:id="Ra8234a131b0543a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00"/>
    <x:numFmt numFmtId="201" formatCode="0.0000"/>
    <x:numFmt numFmtId="202" formatCode="0.00%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0F172A"/>
      <x:name val="Carlito"/>
    </x:font>
    <x:font>
      <x:sz val="11"/>
      <x:color rgb="FF334155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DBEAFE"/>
      </x:patternFill>
    </x:fill>
    <x:fill>
      <x:patternFill patternType="solid">
        <x:fgColor rgb="FFF8FAFC"/>
      </x:patternFill>
    </x:fill>
    <x:fill>
      <x:patternFill patternType="solid">
        <x:fgColor rgb="FF1D4ED8"/>
      </x:patternFill>
    </x:fill>
  </x:fills>
  <x:borders count="2">
    <x:border/>
    <x:border/>
  </x:borders>
  <x:cellStyleXfs count="1">
    <x:xf numFmtId="0" fontId="0" fillId="0" borderId="0"/>
  </x:cellStyleXfs>
  <x:cellXfs count="4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vertical="top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vertical="top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200" fontId="3" fillId="4" borderId="0" xfId="0" applyNumberFormat="1" applyFont="1" applyFill="1" applyBorder="1" applyAlignment="1">
      <x:alignment vertical="top" wrapText="1"/>
    </x:xf>
    <x:xf numFmtId="200" fontId="3" fillId="4" borderId="1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d964d894ee3461c" /><Relationship Type="http://schemas.openxmlformats.org/officeDocument/2006/relationships/theme" Target="/xl/theme/theme1.xml" Id="Rce566fa51f814620" /><Relationship Type="http://schemas.openxmlformats.org/officeDocument/2006/relationships/sharedStrings" Target="/xl/sharedStrings.xml" Id="R8da32c0fdd0f42a6" /><Relationship Type="http://schemas.openxmlformats.org/officeDocument/2006/relationships/worksheet" Target="/xl/worksheets/sheet1.xml" Id="R465e929f69b64f5f" /><Relationship Type="http://schemas.openxmlformats.org/officeDocument/2006/relationships/worksheet" Target="/xl/worksheets/sheet2.xml" Id="R2bcba7eab89740ac" /><Relationship Type="http://schemas.openxmlformats.org/officeDocument/2006/relationships/worksheet" Target="/xl/worksheets/sheet3.xml" Id="R888432037a684c37" /><Relationship Type="http://schemas.openxmlformats.org/officeDocument/2006/relationships/worksheet" Target="/xl/worksheets/sheet4.xml" Id="Rd83d625b27bd48c3" /><Relationship Type="http://schemas.openxmlformats.org/officeDocument/2006/relationships/worksheet" Target="/xl/worksheets/sheet5.xml" Id="R544cab0f9f5a4b94" /><Relationship Type="http://schemas.openxmlformats.org/officeDocument/2006/relationships/worksheet" Target="/xl/worksheets/sheet6.xml" Id="Rb12d9ac6c9774bdd" /><Relationship Type="http://schemas.openxmlformats.org/officeDocument/2006/relationships/worksheet" Target="/xl/worksheets/sheet7.xml" Id="Ra8234a131b0543a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df63113ab3040d0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0e9aa57b9ac84602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263d982a2b214fa6" /></Relationships>
</file>

<file path=xl/drawings/_rels/drawing4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e01748f54c8f428c" /><Relationship Type="http://schemas.openxmlformats.org/officeDocument/2006/relationships/chart" Target="/xl/drawings/charts/chart5.xml" Id="R9088afac8342408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 2x2 Counts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Pass (G3 &gt;= 10)</c:v>
          </c:tx>
          <c:cat>
            <c:strRef>
              <c:f>'Contingency_Table'!$A$5:$A$6</c:f>
              <c:strCache>
                <c:ptCount val="0"/>
              </c:strCache>
            </c:strRef>
          </c:cat>
          <c:val>
            <c:numRef>
              <c:f>'Contingency_Table'!$B$5:$B$6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Fail (G3 &lt; 10)</c:v>
          </c:tx>
          <c:cat>
            <c:strRef>
              <c:f>'Contingency_Table'!$A$5:$A$6</c:f>
              <c:strCache>
                <c:ptCount val="0"/>
              </c:strCache>
            </c:strRef>
          </c:cat>
          <c:val>
            <c:numRef>
              <c:f>'Contingency_Table'!$C$5:$C$6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Phi and Association Summary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'Phi_Calculation'!$A$9:$A$13</c:f>
              <c:strCache>
                <c:ptCount val="0"/>
              </c:strCache>
            </c:strRef>
          </c:cat>
          <c:val>
            <c:numRef>
              <c:f>'Phi_Calculation'!$B$9:$B$13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'Phi_Calculation'!$A$9:$A$13</c:f>
              <c:strCache>
                <c:ptCount val="0"/>
              </c:strCache>
            </c:strRef>
          </c:cat>
          <c:val>
            <c:numRef>
              <c:f>'Phi_Calculation'!$C$9:$C$13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'Phi_Calculation'!$A$9:$A$13</c:f>
              <c:strCache>
                <c:ptCount val="0"/>
              </c:strCache>
            </c:strRef>
          </c:cat>
          <c:val>
            <c:numRef>
              <c:f>'Phi_Calculation'!$D$9:$D$13</c:f>
              <c:numCache>
                <c:formatCode>0.000000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Observed, Expected and Residual Details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Predictor Level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'Expected_Residuals'!$B$3:$B$6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Outcome Level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'Expected_Residuals'!$C$3:$C$6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Observed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'Expected_Residuals'!$D$3:$D$6</c:f>
              <c:numCache>
                <c:formatCode>0.0000</c:formatCode>
                <c:ptCount val="0"/>
              </c:numCache>
            </c:numRef>
          </c:val>
        </c:ser>
        <c:ser>
          <c:idx val="3"/>
          <c:order val="3"/>
          <c:tx>
            <c:v>Expected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'Expected_Residuals'!$E$3:$E$6</c:f>
              <c:numCache>
                <c:formatCode>0.0000</c:formatCode>
                <c:ptCount val="0"/>
              </c:numCache>
            </c:numRef>
          </c:val>
        </c:ser>
        <c:ser>
          <c:idx val="4"/>
          <c:order val="4"/>
          <c:tx>
            <c:v>Residual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'Expected_Residuals'!$F$3:$F$6</c:f>
              <c:numCache>
                <c:formatCode>0.0000</c:formatCode>
                <c:ptCount val="0"/>
              </c:numCache>
            </c:numRef>
          </c:val>
        </c:ser>
        <c:ser>
          <c:idx val="5"/>
          <c:order val="5"/>
          <c:tx>
            <c:v>Standardized Residual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'Expected_Residuals'!$G$3:$G$6</c:f>
              <c:numCache>
                <c:formatCode>0.0000</c:formatCode>
                <c:ptCount val="0"/>
              </c:numCache>
            </c:numRef>
          </c:val>
        </c:ser>
        <c:ser>
          <c:idx val="6"/>
          <c:order val="6"/>
          <c:tx>
            <c:v>Chi-square Contribution</c:v>
          </c:tx>
          <c:cat>
            <c:strRef>
              <c:f>'Expected_Residuals'!$A$3:$A$6</c:f>
              <c:strCache>
                <c:ptCount val="0"/>
              </c:strCache>
            </c:strRef>
          </c:cat>
          <c:val>
            <c:numRef>
              <c:f>'Expected_Residuals'!$H$3:$H$6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Pass/Fail Counts by Sex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Pass Count</c:v>
          </c:tx>
          <c:cat>
            <c:strRef>
              <c:f>'Chart_Data'!$A$4:$A$5</c:f>
              <c:strCache>
                <c:ptCount val="0"/>
              </c:strCache>
            </c:strRef>
          </c:cat>
          <c:val>
            <c:numRef>
              <c:f>'Chart_Data'!$B$4:$B$5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Fail Count</c:v>
          </c:tx>
          <c:cat>
            <c:strRef>
              <c:f>'Chart_Data'!$A$4:$A$5</c:f>
              <c:strCache>
                <c:ptCount val="0"/>
              </c:strCache>
            </c:strRef>
          </c:cat>
          <c:val>
            <c:numRef>
              <c:f>'Chart_Data'!$C$4:$C$5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Pass/Fail Percentages by Sex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Pass %</c:v>
          </c:tx>
          <c:cat>
            <c:strRef>
              <c:f>'Chart_Data'!$F$4:$F$5</c:f>
              <c:strCache>
                <c:ptCount val="0"/>
              </c:strCache>
            </c:strRef>
          </c:cat>
          <c:val>
            <c:numRef>
              <c:f>'Chart_Data'!$G$4:$G$5</c:f>
              <c:numCache>
                <c:formatCode>0.00%</c:formatCode>
                <c:ptCount val="0"/>
              </c:numCache>
            </c:numRef>
          </c:val>
        </c:ser>
        <c:ser>
          <c:idx val="1"/>
          <c:order val="1"/>
          <c:tx>
            <c:v>Fail %</c:v>
          </c:tx>
          <c:cat>
            <c:strRef>
              <c:f>'Chart_Data'!$F$4:$F$5</c:f>
              <c:strCache>
                <c:ptCount val="0"/>
              </c:strCache>
            </c:strRef>
          </c:cat>
          <c:val>
            <c:numRef>
              <c:f>'Chart_Data'!$H$4:$H$5</c:f>
              <c:numCache>
                <c:formatCode>0.00%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df63113ab3040d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15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e9aa57b9ac8460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21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63d982a2b214fa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>
  <xdr:twoCellAnchor>
    <xdr:from>
      <xdr:col>0</xdr:col>
      <xdr:colOff>0</xdr:colOff>
      <xdr:row>8</xdr:row>
      <xdr:rowOff>0</xdr:rowOff>
    </xdr:from>
    <xdr:to>
      <xdr:col>8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01748f54c8f428c"/>
        </a:graphicData>
      </a:graphic>
    </xdr:graphicFrame>
    <xdr:clientData/>
  </xdr:twoCellAnchor>
  <xdr:twoCellAnchor>
    <xdr:from>
      <xdr:col>9</xdr:col>
      <xdr:colOff>0</xdr:colOff>
      <xdr:row>8</xdr:row>
      <xdr:rowOff>0</xdr:rowOff>
    </xdr:from>
    <xdr:to>
      <xdr:col>17</xdr:col>
      <xdr:colOff>0</xdr:colOff>
      <xdr:row>25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88afac83424088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atasetTable" displayName="Dataset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BinaryCodingTable" displayName="BinaryCodingTable" ref="A2:H651" headerRowCount="1">
  <x:tableColumns count="8">
    <x:tableColumn id="1" name="Case"/>
    <x:tableColumn id="2" name="Raw Predictor: sex"/>
    <x:tableColumn id="3" name="Predictor Binary"/>
    <x:tableColumn id="4" name="Raw Outcome: G3"/>
    <x:tableColumn id="5" name="Outcome Binary"/>
    <x:tableColumn id="6" name="Predictor Label"/>
    <x:tableColumn id="7" name="Outcome Label"/>
    <x:tableColumn id="8" name="Cell Combin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f8a3a3acda2641c0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43a35e7b924949e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20e0f2122bae4afe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2.xml" Id="R0ad395d2196f4ae2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3.xml" Id="R12d3e39c783f485c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4.xml" Id="Rbe59a92036224669" /></Relationships>
</file>

<file path=xl/worksheets/sheet1.xml><?xml version="1.0" encoding="utf-8"?>
<x:worksheet xmlns:x="http://schemas.openxmlformats.org/spreadsheetml/2006/main">
  <x:sheetFormatPr defaultRowHeight="15"/>
  <x:cols>
    <x:col min="1" max="1" width="36.88000106811523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  <x:col min="8" max="8" width="24" hidden="0" customWidth="1"/>
  </x:cols>
  <x:sheetData>
    <x:row r="1">
      <x:c r="A1" s="5" t="str">
        <x:v>Phi Coefficient Full Excel Analysis</x:v>
      </x:c>
    </x:row>
    <x:row r="3">
      <x:c r="A3" s="14" t="str">
        <x:v>Test</x:v>
      </x:c>
      <x:c r="B3" s="23" t="str">
        <x:v>Phi Coefficient for a 2x2 table</x:v>
      </x:c>
      <x:c r="C3" s="23" t="str"/>
      <x:c r="D3" s="23" t="str"/>
      <x:c r="E3" s="23" t="str"/>
      <x:c r="F3" s="23" t="str"/>
      <x:c r="G3" s="23" t="str"/>
      <x:c r="H3" s="23" t="str"/>
    </x:row>
    <x:row r="4">
      <x:c r="A4" s="14" t="str">
        <x:v>Folder</x:v>
      </x:c>
      <x:c r="B4" s="23" t="str">
        <x:v>D:\DATA ANALYSIS\G Correlation Tests\Phi Coefficient</x:v>
      </x:c>
      <x:c r="C4" s="23" t="str"/>
      <x:c r="D4" s="23" t="str"/>
      <x:c r="E4" s="23" t="str"/>
      <x:c r="F4" s="23" t="str"/>
      <x:c r="G4" s="23" t="str"/>
      <x:c r="H4" s="23" t="str"/>
    </x:row>
    <x:row r="5">
      <x:c r="A5" s="14" t="str">
        <x:v>Dataset file</x:v>
      </x:c>
      <x:c r="B5" s="23" t="str">
        <x:v>dataset.csv already in the folder; uploaded dataset is included on the Dataset sheet.</x:v>
      </x:c>
      <x:c r="C5" s="23" t="str"/>
      <x:c r="D5" s="23" t="str"/>
      <x:c r="E5" s="23" t="str"/>
      <x:c r="F5" s="23" t="str"/>
      <x:c r="G5" s="23" t="str"/>
      <x:c r="H5" s="23" t="str"/>
    </x:row>
    <x:row r="6">
      <x:c r="A6" s="14" t="str">
        <x:v>Predictor used</x:v>
      </x:c>
      <x:c r="B6" s="23" t="str">
        <x:v>sex (Female vs Male)</x:v>
      </x:c>
      <x:c r="C6" s="23" t="str"/>
      <x:c r="D6" s="23" t="str"/>
      <x:c r="E6" s="23" t="str"/>
      <x:c r="F6" s="23" t="str"/>
      <x:c r="G6" s="23" t="str"/>
      <x:c r="H6" s="23" t="str"/>
    </x:row>
    <x:row r="7">
      <x:c r="A7" s="14" t="str">
        <x:v>Outcome used</x:v>
      </x:c>
      <x:c r="B7" s="23" t="str">
        <x:v>Pass_Status from G3 where Pass = G3 &gt;= 10 and Fail = G3 &lt; 10</x:v>
      </x:c>
      <x:c r="C7" s="23" t="str"/>
      <x:c r="D7" s="23" t="str"/>
      <x:c r="E7" s="23" t="str"/>
      <x:c r="F7" s="23" t="str"/>
      <x:c r="G7" s="23" t="str"/>
      <x:c r="H7" s="23" t="str"/>
    </x:row>
    <x:row r="8">
      <x:c r="A8" s="14" t="str">
        <x:v>Null hypothesis</x:v>
      </x:c>
      <x:c r="B8" s="23" t="str">
        <x:v>The two binary variables are independent / Phi = 0.</x:v>
      </x:c>
      <x:c r="C8" s="23" t="str"/>
      <x:c r="D8" s="23" t="str"/>
      <x:c r="E8" s="23" t="str"/>
      <x:c r="F8" s="23" t="str"/>
      <x:c r="G8" s="23" t="str"/>
      <x:c r="H8" s="23" t="str"/>
    </x:row>
    <x:row r="9">
      <x:c r="A9" s="14" t="str">
        <x:v>Alternative hypothesis</x:v>
      </x:c>
      <x:c r="B9" s="23" t="str">
        <x:v>The two binary variables are associated / Phi is not 0.</x:v>
      </x:c>
      <x:c r="C9" s="23" t="str"/>
      <x:c r="D9" s="23" t="str"/>
      <x:c r="E9" s="23" t="str"/>
      <x:c r="F9" s="23" t="str"/>
      <x:c r="G9" s="23" t="str"/>
      <x:c r="H9" s="23" t="str"/>
    </x:row>
    <x:row r="10">
      <x:c r="A10" s="14" t="str">
        <x:v>Main result</x:v>
      </x:c>
      <x:c r="B10" s="23" t="str">
        <x:v>Phi = 0.078222; Chi-square(1) = 3.971035; p = 0.046289</x:v>
      </x:c>
      <x:c r="C10" s="23" t="str"/>
      <x:c r="D10" s="23" t="str"/>
      <x:c r="E10" s="23" t="str"/>
      <x:c r="F10" s="23" t="str"/>
      <x:c r="G10" s="23" t="str"/>
      <x:c r="H10" s="23" t="str"/>
    </x:row>
    <x:row r="11">
      <x:c r="A11" s="14" t="str">
        <x:v>Interpretation</x:v>
      </x:c>
      <x:c r="B11" s="23" t="str">
        <x:v>The association is statistically significant at alpha = .05 but the effect size is negligible/small in practical strength.</x:v>
      </x:c>
      <x:c r="C11" s="23" t="str"/>
      <x:c r="D11" s="23" t="str"/>
      <x:c r="E11" s="23" t="str"/>
      <x:c r="F11" s="23" t="str"/>
      <x:c r="G11" s="23" t="str"/>
      <x:c r="H11" s="23" t="str"/>
    </x:row>
    <x:row r="12">
      <x:c r="A12" s="14" t="str">
        <x:v>Workbook sheets</x:v>
      </x:c>
      <x:c r="B12" s="23" t="str">
        <x:v>Dataset, Binary_Coding, Contingency_Table, Phi_Calculation, Expected_Residuals, Chart_Data</x:v>
      </x:c>
      <x:c r="C12" s="23" t="str"/>
      <x:c r="D12" s="23" t="str"/>
      <x:c r="E12" s="23" t="str"/>
      <x:c r="F12" s="23" t="str"/>
      <x:c r="G12" s="23" t="str"/>
      <x:c r="H12" s="23" t="str"/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5.75" hidden="0" customWidth="1"/>
    <x:col min="4" max="4" width="14" hidden="0" customWidth="1"/>
    <x:col min="5" max="5" width="14" hidden="0" customWidth="1"/>
    <x:col min="6" max="6" width="14" hidden="0" customWidth="1"/>
    <x:col min="7" max="7" width="7.5" hidden="0" customWidth="1"/>
    <x:col min="8" max="8" width="6.75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14" hidden="0" customWidth="1"/>
    <x:col min="22" max="22" width="14" hidden="0" customWidth="1"/>
    <x:col min="23" max="23" width="14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32" t="str">
        <x:v>school</x:v>
      </x:c>
      <x:c r="B1" s="32" t="str">
        <x:v>sex</x:v>
      </x:c>
      <x:c r="C1" s="32" t="str">
        <x:v>age</x:v>
      </x:c>
      <x:c r="D1" s="32" t="str">
        <x:v>address</x:v>
      </x:c>
      <x:c r="E1" s="32" t="str">
        <x:v>famsize</x:v>
      </x:c>
      <x:c r="F1" s="32" t="str">
        <x:v>Pstatus</x:v>
      </x:c>
      <x:c r="G1" s="32" t="str">
        <x:v>Medu</x:v>
      </x:c>
      <x:c r="H1" s="32" t="str">
        <x:v>Fedu</x:v>
      </x:c>
      <x:c r="I1" s="32" t="str">
        <x:v>Mjob</x:v>
      </x:c>
      <x:c r="J1" s="32" t="str">
        <x:v>Fjob</x:v>
      </x:c>
      <x:c r="K1" s="32" t="str">
        <x:v>reason</x:v>
      </x:c>
      <x:c r="L1" s="32" t="str">
        <x:v>guardian</x:v>
      </x:c>
      <x:c r="M1" s="32" t="str">
        <x:v>traveltime</x:v>
      </x:c>
      <x:c r="N1" s="32" t="str">
        <x:v>studytime</x:v>
      </x:c>
      <x:c r="O1" s="32" t="str">
        <x:v>failures</x:v>
      </x:c>
      <x:c r="P1" s="32" t="str">
        <x:v>schoolsup</x:v>
      </x:c>
      <x:c r="Q1" s="32" t="str">
        <x:v>famsup</x:v>
      </x:c>
      <x:c r="R1" s="32" t="str">
        <x:v>paid</x:v>
      </x:c>
      <x:c r="S1" s="32" t="str">
        <x:v>activities</x:v>
      </x:c>
      <x:c r="T1" s="32" t="str">
        <x:v>nursery</x:v>
      </x:c>
      <x:c r="U1" s="32" t="str">
        <x:v>higher</x:v>
      </x:c>
      <x:c r="V1" s="32" t="str">
        <x:v>internet</x:v>
      </x:c>
      <x:c r="W1" s="32" t="str">
        <x:v>romantic</x:v>
      </x:c>
      <x:c r="X1" s="32" t="str">
        <x:v>famrel</x:v>
      </x:c>
      <x:c r="Y1" s="32" t="str">
        <x:v>freetime</x:v>
      </x:c>
      <x:c r="Z1" s="32" t="str">
        <x:v>goout</x:v>
      </x:c>
      <x:c r="AA1" s="32" t="str">
        <x:v>Dalc</x:v>
      </x:c>
      <x:c r="AB1" s="32" t="str">
        <x:v>Walc</x:v>
      </x:c>
      <x:c r="AC1" s="32" t="str">
        <x:v>health</x:v>
      </x:c>
      <x:c r="AD1" s="32" t="str">
        <x:v>absences</x:v>
      </x:c>
      <x:c r="AE1" s="32" t="str">
        <x:v>G1</x:v>
      </x:c>
      <x:c r="AF1" s="32" t="str">
        <x:v>G2</x:v>
      </x:c>
      <x:c r="AG1" s="32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f8a3a3acda2641c0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4.130000114440918" hidden="0" customWidth="1"/>
    <x:col min="2" max="2" width="14.630000114440918" hidden="0" customWidth="1"/>
    <x:col min="3" max="3" width="12.880000114440918" hidden="0" customWidth="1"/>
    <x:col min="4" max="4" width="14.25" hidden="0" customWidth="1"/>
    <x:col min="5" max="5" width="12.880000114440918" hidden="0" customWidth="1"/>
    <x:col min="6" max="6" width="12" hidden="0" customWidth="1"/>
    <x:col min="7" max="7" width="12" hidden="0" customWidth="1"/>
    <x:col min="8" max="8" width="24.5" hidden="0" customWidth="1"/>
    <x:col min="14" max="14" width="18.6299991607666" hidden="0" customWidth="1"/>
    <x:col min="15" max="15" width="6" hidden="0" customWidth="1"/>
  </x:cols>
  <x:sheetData>
    <x:row r="1">
      <x:c r="A1" s="5" t="str">
        <x:v>Binary Coding Used for Phi Coefficient</x:v>
      </x:c>
    </x:row>
    <x:row r="2">
      <x:c r="A2" s="32" t="str">
        <x:v>Case</x:v>
      </x:c>
      <x:c r="B2" s="32" t="str">
        <x:v>Raw Predictor: sex</x:v>
      </x:c>
      <x:c r="C2" s="32" t="str">
        <x:v>Predictor Binary</x:v>
      </x:c>
      <x:c r="D2" s="32" t="str">
        <x:v>Raw Outcome: G3</x:v>
      </x:c>
      <x:c r="E2" s="32" t="str">
        <x:v>Outcome Binary</x:v>
      </x:c>
      <x:c r="F2" s="32" t="str">
        <x:v>Predictor Label</x:v>
      </x:c>
      <x:c r="G2" s="32" t="str">
        <x:v>Outcome Label</x:v>
      </x:c>
      <x:c r="H2" s="32" t="str">
        <x:v>Cell Combination</x:v>
      </x:c>
      <x:c r="N2" s="32" t="str">
        <x:v>Setting</x:v>
      </x:c>
      <x:c r="O2" s="32" t="str">
        <x:v>Value</x:v>
      </x:c>
    </x:row>
    <x:row r="3">
      <x:c r="A3" t="n">
        <x:v>1</x:v>
      </x:c>
      <x:c r="B3" t="str">
        <x:f>Dataset!B2</x:f>
        <x:v>F</x:v>
      </x:c>
      <x:c r="C3" t="n">
        <x:f>--(B2=$O$4)</x:f>
        <x:v>0</x:v>
      </x:c>
      <x:c r="D3" t="n">
        <x:f>Dataset!AG2</x:f>
        <x:v>11</x:v>
      </x:c>
      <x:c r="E3" t="n">
        <x:f>--(D2&gt;=$O$5)</x:f>
        <x:v>1</x:v>
      </x:c>
      <x:c r="F3" t="str">
        <x:f>IF(C2=1,$O$6,$O$7)</x:f>
        <x:v>Male</x:v>
      </x:c>
      <x:c r="G3" t="str">
        <x:f>IF(E2=1,$O$8,$O$9)</x:f>
        <x:v>Fail</x:v>
      </x:c>
      <x:c r="H3" t="str">
        <x:f>F2&amp;" / "&amp;G2</x:f>
        <x:v>Predictor Label / Outcome Label</x:v>
      </x:c>
      <x:c r="N3" s="14" t="str">
        <x:v>Predictor variable</x:v>
      </x:c>
      <x:c r="O3" t="str">
        <x:v>sex</x:v>
      </x:c>
    </x:row>
    <x:row r="4">
      <x:c r="A4" t="n">
        <x:v>2</x:v>
      </x:c>
      <x:c r="B4" t="str">
        <x:f>Dataset!B3</x:f>
        <x:v>F</x:v>
      </x:c>
      <x:c r="C4" t="n">
        <x:f>--(B3=$O$4)</x:f>
        <x:v>1</x:v>
      </x:c>
      <x:c r="D4" t="n">
        <x:f>Dataset!AG3</x:f>
        <x:v>11</x:v>
      </x:c>
      <x:c r="E4" t="n">
        <x:f>--(D3&gt;=$O$5)</x:f>
        <x:v>1</x:v>
      </x:c>
      <x:c r="F4" t="str">
        <x:f>IF(C3=1,$O$6,$O$7)</x:f>
        <x:v>Male</x:v>
      </x:c>
      <x:c r="G4" t="str">
        <x:f>IF(E3=1,$O$8,$O$9)</x:f>
        <x:v>Pass</x:v>
      </x:c>
      <x:c r="H4" t="str">
        <x:f>F3&amp;" / "&amp;G3</x:f>
        <x:v>Male / Fail</x:v>
      </x:c>
      <x:c r="N4" s="14" t="str">
        <x:v>Predictor positive level</x:v>
      </x:c>
      <x:c r="O4" t="str">
        <x:v>F</x:v>
      </x:c>
    </x:row>
    <x:row r="5">
      <x:c r="A5" t="n">
        <x:v>3</x:v>
      </x:c>
      <x:c r="B5" t="str">
        <x:f>Dataset!B4</x:f>
        <x:v>F</x:v>
      </x:c>
      <x:c r="C5" t="n">
        <x:f>--(B4=$O$4)</x:f>
        <x:v>1</x:v>
      </x:c>
      <x:c r="D5" t="n">
        <x:f>Dataset!AG4</x:f>
        <x:v>12</x:v>
      </x:c>
      <x:c r="E5" t="n">
        <x:f>--(D4&gt;=$O$5)</x:f>
        <x:v>1</x:v>
      </x:c>
      <x:c r="F5" t="str">
        <x:f>IF(C4=1,$O$6,$O$7)</x:f>
        <x:v>Female</x:v>
      </x:c>
      <x:c r="G5" t="str">
        <x:f>IF(E4=1,$O$8,$O$9)</x:f>
        <x:v>Pass</x:v>
      </x:c>
      <x:c r="H5" t="str">
        <x:f>F4&amp;" / "&amp;G4</x:f>
        <x:v>Male / Pass</x:v>
      </x:c>
      <x:c r="N5" s="14" t="str">
        <x:v>Outcome threshold</x:v>
      </x:c>
      <x:c r="O5" t="n">
        <x:v>10</x:v>
      </x:c>
    </x:row>
    <x:row r="6">
      <x:c r="A6" t="n">
        <x:v>4</x:v>
      </x:c>
      <x:c r="B6" t="str">
        <x:f>Dataset!B5</x:f>
        <x:v>F</x:v>
      </x:c>
      <x:c r="C6" t="n">
        <x:f>--(B5=$O$4)</x:f>
        <x:v>1</x:v>
      </x:c>
      <x:c r="D6" t="n">
        <x:f>Dataset!AG5</x:f>
        <x:v>14</x:v>
      </x:c>
      <x:c r="E6" t="n">
        <x:f>--(D5&gt;=$O$5)</x:f>
        <x:v>1</x:v>
      </x:c>
      <x:c r="F6" t="str">
        <x:f>IF(C5=1,$O$6,$O$7)</x:f>
        <x:v>Female</x:v>
      </x:c>
      <x:c r="G6" t="str">
        <x:f>IF(E5=1,$O$8,$O$9)</x:f>
        <x:v>Pass</x:v>
      </x:c>
      <x:c r="H6" t="str">
        <x:f>F5&amp;" / "&amp;G5</x:f>
        <x:v>Female / Pass</x:v>
      </x:c>
      <x:c r="N6" s="14" t="str">
        <x:v>Predictor positive label</x:v>
      </x:c>
      <x:c r="O6" t="str">
        <x:v>Female</x:v>
      </x:c>
    </x:row>
    <x:row r="7">
      <x:c r="A7" t="n">
        <x:v>5</x:v>
      </x:c>
      <x:c r="B7" t="str">
        <x:f>Dataset!B6</x:f>
        <x:v>F</x:v>
      </x:c>
      <x:c r="C7" t="n">
        <x:f>--(B6=$O$4)</x:f>
        <x:v>1</x:v>
      </x:c>
      <x:c r="D7" t="n">
        <x:f>Dataset!AG6</x:f>
        <x:v>13</x:v>
      </x:c>
      <x:c r="E7" t="n">
        <x:f>--(D6&gt;=$O$5)</x:f>
        <x:v>1</x:v>
      </x:c>
      <x:c r="F7" t="str">
        <x:f>IF(C6=1,$O$6,$O$7)</x:f>
        <x:v>Female</x:v>
      </x:c>
      <x:c r="G7" t="str">
        <x:f>IF(E6=1,$O$8,$O$9)</x:f>
        <x:v>Pass</x:v>
      </x:c>
      <x:c r="H7" t="str">
        <x:f>F6&amp;" / "&amp;G6</x:f>
        <x:v>Female / Pass</x:v>
      </x:c>
      <x:c r="N7" s="14" t="str">
        <x:v>Predictor negative label</x:v>
      </x:c>
      <x:c r="O7" t="str">
        <x:v>Male</x:v>
      </x:c>
    </x:row>
    <x:row r="8">
      <x:c r="A8" t="n">
        <x:v>6</x:v>
      </x:c>
      <x:c r="B8" t="str">
        <x:f>Dataset!B7</x:f>
        <x:v>M</x:v>
      </x:c>
      <x:c r="C8" t="n">
        <x:f>--(B7=$O$4)</x:f>
        <x:v>1</x:v>
      </x:c>
      <x:c r="D8" t="n">
        <x:f>Dataset!AG7</x:f>
        <x:v>13</x:v>
      </x:c>
      <x:c r="E8" t="n">
        <x:f>--(D7&gt;=$O$5)</x:f>
        <x:v>1</x:v>
      </x:c>
      <x:c r="F8" t="str">
        <x:f>IF(C7=1,$O$6,$O$7)</x:f>
        <x:v>Female</x:v>
      </x:c>
      <x:c r="G8" t="str">
        <x:f>IF(E7=1,$O$8,$O$9)</x:f>
        <x:v>Pass</x:v>
      </x:c>
      <x:c r="H8" t="str">
        <x:f>F7&amp;" / "&amp;G7</x:f>
        <x:v>Female / Pass</x:v>
      </x:c>
      <x:c r="N8" s="14" t="str">
        <x:v>Outcome positive label</x:v>
      </x:c>
      <x:c r="O8" t="str">
        <x:v>Pass</x:v>
      </x:c>
    </x:row>
    <x:row r="9">
      <x:c r="A9" t="n">
        <x:v>7</x:v>
      </x:c>
      <x:c r="B9" t="str">
        <x:f>Dataset!B8</x:f>
        <x:v>M</x:v>
      </x:c>
      <x:c r="C9" t="n">
        <x:f>--(B8=$O$4)</x:f>
        <x:v>0</x:v>
      </x:c>
      <x:c r="D9" t="n">
        <x:f>Dataset!AG8</x:f>
        <x:v>13</x:v>
      </x:c>
      <x:c r="E9" t="n">
        <x:f>--(D8&gt;=$O$5)</x:f>
        <x:v>1</x:v>
      </x:c>
      <x:c r="F9" t="str">
        <x:f>IF(C8=1,$O$6,$O$7)</x:f>
        <x:v>Female</x:v>
      </x:c>
      <x:c r="G9" t="str">
        <x:f>IF(E8=1,$O$8,$O$9)</x:f>
        <x:v>Pass</x:v>
      </x:c>
      <x:c r="H9" t="str">
        <x:f>F8&amp;" / "&amp;G8</x:f>
        <x:v>Female / Pass</x:v>
      </x:c>
      <x:c r="N9" s="14" t="str">
        <x:v>Outcome negative label</x:v>
      </x:c>
      <x:c r="O9" t="str">
        <x:v>Fail</x:v>
      </x:c>
    </x:row>
    <x:row r="10">
      <x:c r="A10" t="n">
        <x:v>8</x:v>
      </x:c>
      <x:c r="B10" t="str">
        <x:f>Dataset!B9</x:f>
        <x:v>F</x:v>
      </x:c>
      <x:c r="C10" t="n">
        <x:f>--(B9=$O$4)</x:f>
        <x:v>0</x:v>
      </x:c>
      <x:c r="D10" t="n">
        <x:f>Dataset!AG9</x:f>
        <x:v>13</x:v>
      </x:c>
      <x:c r="E10" t="n">
        <x:f>--(D9&gt;=$O$5)</x:f>
        <x:v>1</x:v>
      </x:c>
      <x:c r="F10" t="str">
        <x:f>IF(C9=1,$O$6,$O$7)</x:f>
        <x:v>Male</x:v>
      </x:c>
      <x:c r="G10" t="str">
        <x:f>IF(E9=1,$O$8,$O$9)</x:f>
        <x:v>Pass</x:v>
      </x:c>
      <x:c r="H10" t="str">
        <x:f>F9&amp;" / "&amp;G9</x:f>
        <x:v>Female / Pass</x:v>
      </x:c>
    </x:row>
    <x:row r="11">
      <x:c r="A11" t="n">
        <x:v>9</x:v>
      </x:c>
      <x:c r="B11" t="str">
        <x:f>Dataset!B10</x:f>
        <x:v>M</x:v>
      </x:c>
      <x:c r="C11" t="n">
        <x:f>--(B10=$O$4)</x:f>
        <x:v>1</x:v>
      </x:c>
      <x:c r="D11" t="n">
        <x:f>Dataset!AG10</x:f>
        <x:v>17</x:v>
      </x:c>
      <x:c r="E11" t="n">
        <x:f>--(D10&gt;=$O$5)</x:f>
        <x:v>1</x:v>
      </x:c>
      <x:c r="F11" t="str">
        <x:f>IF(C10=1,$O$6,$O$7)</x:f>
        <x:v>Male</x:v>
      </x:c>
      <x:c r="G11" t="str">
        <x:f>IF(E10=1,$O$8,$O$9)</x:f>
        <x:v>Pass</x:v>
      </x:c>
      <x:c r="H11" t="str">
        <x:f>F10&amp;" / "&amp;G10</x:f>
        <x:v>Male / Pass</x:v>
      </x:c>
    </x:row>
    <x:row r="12">
      <x:c r="A12" t="n">
        <x:v>10</x:v>
      </x:c>
      <x:c r="B12" t="str">
        <x:f>Dataset!B11</x:f>
        <x:v>M</x:v>
      </x:c>
      <x:c r="C12" t="n">
        <x:f>--(B11=$O$4)</x:f>
        <x:v>0</x:v>
      </x:c>
      <x:c r="D12" t="n">
        <x:f>Dataset!AG11</x:f>
        <x:v>13</x:v>
      </x:c>
      <x:c r="E12" t="n">
        <x:f>--(D11&gt;=$O$5)</x:f>
        <x:v>1</x:v>
      </x:c>
      <x:c r="F12" t="str">
        <x:f>IF(C11=1,$O$6,$O$7)</x:f>
        <x:v>Female</x:v>
      </x:c>
      <x:c r="G12" t="str">
        <x:f>IF(E11=1,$O$8,$O$9)</x:f>
        <x:v>Pass</x:v>
      </x:c>
      <x:c r="H12" t="str">
        <x:f>F11&amp;" / "&amp;G11</x:f>
        <x:v>Male / Pass</x:v>
      </x:c>
    </x:row>
    <x:row r="13">
      <x:c r="A13" t="n">
        <x:v>11</x:v>
      </x:c>
      <x:c r="B13" t="str">
        <x:f>Dataset!B12</x:f>
        <x:v>F</x:v>
      </x:c>
      <x:c r="C13" t="n">
        <x:f>--(B12=$O$4)</x:f>
        <x:v>0</x:v>
      </x:c>
      <x:c r="D13" t="n">
        <x:f>Dataset!AG12</x:f>
        <x:v>14</x:v>
      </x:c>
      <x:c r="E13" t="n">
        <x:f>--(D12&gt;=$O$5)</x:f>
        <x:v>1</x:v>
      </x:c>
      <x:c r="F13" t="str">
        <x:f>IF(C12=1,$O$6,$O$7)</x:f>
        <x:v>Male</x:v>
      </x:c>
      <x:c r="G13" t="str">
        <x:f>IF(E12=1,$O$8,$O$9)</x:f>
        <x:v>Pass</x:v>
      </x:c>
      <x:c r="H13" t="str">
        <x:f>F12&amp;" / "&amp;G12</x:f>
        <x:v>Female / Pass</x:v>
      </x:c>
    </x:row>
    <x:row r="14">
      <x:c r="A14" t="n">
        <x:v>12</x:v>
      </x:c>
      <x:c r="B14" t="str">
        <x:f>Dataset!B13</x:f>
        <x:v>F</x:v>
      </x:c>
      <x:c r="C14" t="n">
        <x:f>--(B13=$O$4)</x:f>
        <x:v>1</x:v>
      </x:c>
      <x:c r="D14" t="n">
        <x:f>Dataset!AG13</x:f>
        <x:v>13</x:v>
      </x:c>
      <x:c r="E14" t="n">
        <x:f>--(D13&gt;=$O$5)</x:f>
        <x:v>1</x:v>
      </x:c>
      <x:c r="F14" t="str">
        <x:f>IF(C13=1,$O$6,$O$7)</x:f>
        <x:v>Male</x:v>
      </x:c>
      <x:c r="G14" t="str">
        <x:f>IF(E13=1,$O$8,$O$9)</x:f>
        <x:v>Pass</x:v>
      </x:c>
      <x:c r="H14" t="str">
        <x:f>F13&amp;" / "&amp;G13</x:f>
        <x:v>Male / Pass</x:v>
      </x:c>
    </x:row>
    <x:row r="15">
      <x:c r="A15" t="n">
        <x:v>13</x:v>
      </x:c>
      <x:c r="B15" t="str">
        <x:f>Dataset!B14</x:f>
        <x:v>M</x:v>
      </x:c>
      <x:c r="C15" t="n">
        <x:f>--(B14=$O$4)</x:f>
        <x:v>1</x:v>
      </x:c>
      <x:c r="D15" t="n">
        <x:f>Dataset!AG14</x:f>
        <x:v>12</x:v>
      </x:c>
      <x:c r="E15" t="n">
        <x:f>--(D14&gt;=$O$5)</x:f>
        <x:v>1</x:v>
      </x:c>
      <x:c r="F15" t="str">
        <x:f>IF(C14=1,$O$6,$O$7)</x:f>
        <x:v>Female</x:v>
      </x:c>
      <x:c r="G15" t="str">
        <x:f>IF(E14=1,$O$8,$O$9)</x:f>
        <x:v>Pass</x:v>
      </x:c>
      <x:c r="H15" t="str">
        <x:f>F14&amp;" / "&amp;G14</x:f>
        <x:v>Male / Pass</x:v>
      </x:c>
    </x:row>
    <x:row r="16">
      <x:c r="A16" t="n">
        <x:v>14</x:v>
      </x:c>
      <x:c r="B16" t="str">
        <x:f>Dataset!B15</x:f>
        <x:v>M</x:v>
      </x:c>
      <x:c r="C16" t="n">
        <x:f>--(B15=$O$4)</x:f>
        <x:v>0</x:v>
      </x:c>
      <x:c r="D16" t="n">
        <x:f>Dataset!AG15</x:f>
        <x:v>13</x:v>
      </x:c>
      <x:c r="E16" t="n">
        <x:f>--(D15&gt;=$O$5)</x:f>
        <x:v>1</x:v>
      </x:c>
      <x:c r="F16" t="str">
        <x:f>IF(C15=1,$O$6,$O$7)</x:f>
        <x:v>Female</x:v>
      </x:c>
      <x:c r="G16" t="str">
        <x:f>IF(E15=1,$O$8,$O$9)</x:f>
        <x:v>Pass</x:v>
      </x:c>
      <x:c r="H16" t="str">
        <x:f>F15&amp;" / "&amp;G15</x:f>
        <x:v>Female / Pass</x:v>
      </x:c>
    </x:row>
    <x:row r="17">
      <x:c r="A17" t="n">
        <x:v>15</x:v>
      </x:c>
      <x:c r="B17" t="str">
        <x:f>Dataset!B16</x:f>
        <x:v>M</x:v>
      </x:c>
      <x:c r="C17" t="n">
        <x:f>--(B16=$O$4)</x:f>
        <x:v>0</x:v>
      </x:c>
      <x:c r="D17" t="n">
        <x:f>Dataset!AG16</x:f>
        <x:v>15</x:v>
      </x:c>
      <x:c r="E17" t="n">
        <x:f>--(D16&gt;=$O$5)</x:f>
        <x:v>1</x:v>
      </x:c>
      <x:c r="F17" t="str">
        <x:f>IF(C16=1,$O$6,$O$7)</x:f>
        <x:v>Male</x:v>
      </x:c>
      <x:c r="G17" t="str">
        <x:f>IF(E16=1,$O$8,$O$9)</x:f>
        <x:v>Pass</x:v>
      </x:c>
      <x:c r="H17" t="str">
        <x:f>F16&amp;" / "&amp;G16</x:f>
        <x:v>Female / Pass</x:v>
      </x:c>
    </x:row>
    <x:row r="18">
      <x:c r="A18" t="n">
        <x:v>16</x:v>
      </x:c>
      <x:c r="B18" t="str">
        <x:f>Dataset!B17</x:f>
        <x:v>F</x:v>
      </x:c>
      <x:c r="C18" t="n">
        <x:f>--(B17=$O$4)</x:f>
        <x:v>0</x:v>
      </x:c>
      <x:c r="D18" t="n">
        <x:f>Dataset!AG17</x:f>
        <x:v>17</x:v>
      </x:c>
      <x:c r="E18" t="n">
        <x:f>--(D17&gt;=$O$5)</x:f>
        <x:v>1</x:v>
      </x:c>
      <x:c r="F18" t="str">
        <x:f>IF(C17=1,$O$6,$O$7)</x:f>
        <x:v>Male</x:v>
      </x:c>
      <x:c r="G18" t="str">
        <x:f>IF(E17=1,$O$8,$O$9)</x:f>
        <x:v>Pass</x:v>
      </x:c>
      <x:c r="H18" t="str">
        <x:f>F17&amp;" / "&amp;G17</x:f>
        <x:v>Male / Pass</x:v>
      </x:c>
    </x:row>
    <x:row r="19">
      <x:c r="A19" t="n">
        <x:v>17</x:v>
      </x:c>
      <x:c r="B19" t="str">
        <x:f>Dataset!B18</x:f>
        <x:v>F</x:v>
      </x:c>
      <x:c r="C19" t="n">
        <x:f>--(B18=$O$4)</x:f>
        <x:v>1</x:v>
      </x:c>
      <x:c r="D19" t="n">
        <x:f>Dataset!AG18</x:f>
        <x:v>14</x:v>
      </x:c>
      <x:c r="E19" t="n">
        <x:f>--(D18&gt;=$O$5)</x:f>
        <x:v>1</x:v>
      </x:c>
      <x:c r="F19" t="str">
        <x:f>IF(C18=1,$O$6,$O$7)</x:f>
        <x:v>Male</x:v>
      </x:c>
      <x:c r="G19" t="str">
        <x:f>IF(E18=1,$O$8,$O$9)</x:f>
        <x:v>Pass</x:v>
      </x:c>
      <x:c r="H19" t="str">
        <x:f>F18&amp;" / "&amp;G18</x:f>
        <x:v>Male / Pass</x:v>
      </x:c>
    </x:row>
    <x:row r="20">
      <x:c r="A20" t="n">
        <x:v>18</x:v>
      </x:c>
      <x:c r="B20" t="str">
        <x:f>Dataset!B19</x:f>
        <x:v>F</x:v>
      </x:c>
      <x:c r="C20" t="n">
        <x:f>--(B19=$O$4)</x:f>
        <x:v>1</x:v>
      </x:c>
      <x:c r="D20" t="n">
        <x:f>Dataset!AG19</x:f>
        <x:v>14</x:v>
      </x:c>
      <x:c r="E20" t="n">
        <x:f>--(D19&gt;=$O$5)</x:f>
        <x:v>1</x:v>
      </x:c>
      <x:c r="F20" t="str">
        <x:f>IF(C19=1,$O$6,$O$7)</x:f>
        <x:v>Female</x:v>
      </x:c>
      <x:c r="G20" t="str">
        <x:f>IF(E19=1,$O$8,$O$9)</x:f>
        <x:v>Pass</x:v>
      </x:c>
      <x:c r="H20" t="str">
        <x:f>F19&amp;" / "&amp;G19</x:f>
        <x:v>Male / Pass</x:v>
      </x:c>
    </x:row>
    <x:row r="21">
      <x:c r="A21" t="n">
        <x:v>19</x:v>
      </x:c>
      <x:c r="B21" t="str">
        <x:f>Dataset!B20</x:f>
        <x:v>M</x:v>
      </x:c>
      <x:c r="C21" t="n">
        <x:f>--(B20=$O$4)</x:f>
        <x:v>1</x:v>
      </x:c>
      <x:c r="D21" t="n">
        <x:f>Dataset!AG20</x:f>
        <x:v>7</x:v>
      </x:c>
      <x:c r="E21" t="n">
        <x:f>--(D20&gt;=$O$5)</x:f>
        <x:v>1</x:v>
      </x:c>
      <x:c r="F21" t="str">
        <x:f>IF(C20=1,$O$6,$O$7)</x:f>
        <x:v>Female</x:v>
      </x:c>
      <x:c r="G21" t="str">
        <x:f>IF(E20=1,$O$8,$O$9)</x:f>
        <x:v>Pass</x:v>
      </x:c>
      <x:c r="H21" t="str">
        <x:f>F20&amp;" / "&amp;G20</x:f>
        <x:v>Female / Pass</x:v>
      </x:c>
    </x:row>
    <x:row r="22">
      <x:c r="A22" t="n">
        <x:v>20</x:v>
      </x:c>
      <x:c r="B22" t="str">
        <x:f>Dataset!B21</x:f>
        <x:v>M</x:v>
      </x:c>
      <x:c r="C22" t="n">
        <x:f>--(B21=$O$4)</x:f>
        <x:v>0</x:v>
      </x:c>
      <x:c r="D22" t="n">
        <x:f>Dataset!AG21</x:f>
        <x:v>12</x:v>
      </x:c>
      <x:c r="E22" t="n">
        <x:f>--(D21&gt;=$O$5)</x:f>
        <x:v>0</x:v>
      </x:c>
      <x:c r="F22" t="str">
        <x:f>IF(C21=1,$O$6,$O$7)</x:f>
        <x:v>Female</x:v>
      </x:c>
      <x:c r="G22" t="str">
        <x:f>IF(E21=1,$O$8,$O$9)</x:f>
        <x:v>Pass</x:v>
      </x:c>
      <x:c r="H22" t="str">
        <x:f>F21&amp;" / "&amp;G21</x:f>
        <x:v>Female / Pass</x:v>
      </x:c>
    </x:row>
    <x:row r="23">
      <x:c r="A23" t="n">
        <x:v>21</x:v>
      </x:c>
      <x:c r="B23" t="str">
        <x:f>Dataset!B22</x:f>
        <x:v>M</x:v>
      </x:c>
      <x:c r="C23" t="n">
        <x:f>--(B22=$O$4)</x:f>
        <x:v>0</x:v>
      </x:c>
      <x:c r="D23" t="n">
        <x:f>Dataset!AG22</x:f>
        <x:v>14</x:v>
      </x:c>
      <x:c r="E23" t="n">
        <x:f>--(D22&gt;=$O$5)</x:f>
        <x:v>1</x:v>
      </x:c>
      <x:c r="F23" t="str">
        <x:f>IF(C22=1,$O$6,$O$7)</x:f>
        <x:v>Male</x:v>
      </x:c>
      <x:c r="G23" t="str">
        <x:f>IF(E22=1,$O$8,$O$9)</x:f>
        <x:v>Fail</x:v>
      </x:c>
      <x:c r="H23" t="str">
        <x:f>F22&amp;" / "&amp;G22</x:f>
        <x:v>Female / Pass</x:v>
      </x:c>
    </x:row>
    <x:row r="24">
      <x:c r="A24" t="n">
        <x:v>22</x:v>
      </x:c>
      <x:c r="B24" t="str">
        <x:f>Dataset!B23</x:f>
        <x:v>M</x:v>
      </x:c>
      <x:c r="C24" t="n">
        <x:f>--(B23=$O$4)</x:f>
        <x:v>0</x:v>
      </x:c>
      <x:c r="D24" t="n">
        <x:f>Dataset!AG23</x:f>
        <x:v>12</x:v>
      </x:c>
      <x:c r="E24" t="n">
        <x:f>--(D23&gt;=$O$5)</x:f>
        <x:v>1</x:v>
      </x:c>
      <x:c r="F24" t="str">
        <x:f>IF(C23=1,$O$6,$O$7)</x:f>
        <x:v>Male</x:v>
      </x:c>
      <x:c r="G24" t="str">
        <x:f>IF(E23=1,$O$8,$O$9)</x:f>
        <x:v>Pass</x:v>
      </x:c>
      <x:c r="H24" t="str">
        <x:f>F23&amp;" / "&amp;G23</x:f>
        <x:v>Male / Fail</x:v>
      </x:c>
    </x:row>
    <x:row r="25">
      <x:c r="A25" t="n">
        <x:v>23</x:v>
      </x:c>
      <x:c r="B25" t="str">
        <x:f>Dataset!B24</x:f>
        <x:v>M</x:v>
      </x:c>
      <x:c r="C25" t="n">
        <x:f>--(B24=$O$4)</x:f>
        <x:v>0</x:v>
      </x:c>
      <x:c r="D25" t="n">
        <x:f>Dataset!AG24</x:f>
        <x:v>14</x:v>
      </x:c>
      <x:c r="E25" t="n">
        <x:f>--(D24&gt;=$O$5)</x:f>
        <x:v>1</x:v>
      </x:c>
      <x:c r="F25" t="str">
        <x:f>IF(C24=1,$O$6,$O$7)</x:f>
        <x:v>Male</x:v>
      </x:c>
      <x:c r="G25" t="str">
        <x:f>IF(E24=1,$O$8,$O$9)</x:f>
        <x:v>Pass</x:v>
      </x:c>
      <x:c r="H25" t="str">
        <x:f>F24&amp;" / "&amp;G24</x:f>
        <x:v>Male / Pass</x:v>
      </x:c>
    </x:row>
    <x:row r="26">
      <x:c r="A26" t="n">
        <x:v>24</x:v>
      </x:c>
      <x:c r="B26" t="str">
        <x:f>Dataset!B25</x:f>
        <x:v>M</x:v>
      </x:c>
      <x:c r="C26" t="n">
        <x:f>--(B25=$O$4)</x:f>
        <x:v>0</x:v>
      </x:c>
      <x:c r="D26" t="n">
        <x:f>Dataset!AG25</x:f>
        <x:v>10</x:v>
      </x:c>
      <x:c r="E26" t="n">
        <x:f>--(D25&gt;=$O$5)</x:f>
        <x:v>1</x:v>
      </x:c>
      <x:c r="F26" t="str">
        <x:f>IF(C25=1,$O$6,$O$7)</x:f>
        <x:v>Male</x:v>
      </x:c>
      <x:c r="G26" t="str">
        <x:f>IF(E25=1,$O$8,$O$9)</x:f>
        <x:v>Pass</x:v>
      </x:c>
      <x:c r="H26" t="str">
        <x:f>F25&amp;" / "&amp;G25</x:f>
        <x:v>Male / Pass</x:v>
      </x:c>
    </x:row>
    <x:row r="27">
      <x:c r="A27" t="n">
        <x:v>25</x:v>
      </x:c>
      <x:c r="B27" t="str">
        <x:f>Dataset!B26</x:f>
        <x:v>F</x:v>
      </x:c>
      <x:c r="C27" t="n">
        <x:f>--(B26=$O$4)</x:f>
        <x:v>0</x:v>
      </x:c>
      <x:c r="D27" t="n">
        <x:f>Dataset!AG26</x:f>
        <x:v>10</x:v>
      </x:c>
      <x:c r="E27" t="n">
        <x:f>--(D26&gt;=$O$5)</x:f>
        <x:v>1</x:v>
      </x:c>
      <x:c r="F27" t="str">
        <x:f>IF(C26=1,$O$6,$O$7)</x:f>
        <x:v>Male</x:v>
      </x:c>
      <x:c r="G27" t="str">
        <x:f>IF(E26=1,$O$8,$O$9)</x:f>
        <x:v>Pass</x:v>
      </x:c>
      <x:c r="H27" t="str">
        <x:f>F26&amp;" / "&amp;G26</x:f>
        <x:v>Male / Pass</x:v>
      </x:c>
    </x:row>
    <x:row r="28">
      <x:c r="A28" t="n">
        <x:v>26</x:v>
      </x:c>
      <x:c r="B28" t="str">
        <x:f>Dataset!B27</x:f>
        <x:v>F</x:v>
      </x:c>
      <x:c r="C28" t="n">
        <x:f>--(B27=$O$4)</x:f>
        <x:v>1</x:v>
      </x:c>
      <x:c r="D28" t="n">
        <x:f>Dataset!AG27</x:f>
        <x:v>12</x:v>
      </x:c>
      <x:c r="E28" t="n">
        <x:f>--(D27&gt;=$O$5)</x:f>
        <x:v>1</x:v>
      </x:c>
      <x:c r="F28" t="str">
        <x:f>IF(C27=1,$O$6,$O$7)</x:f>
        <x:v>Male</x:v>
      </x:c>
      <x:c r="G28" t="str">
        <x:f>IF(E27=1,$O$8,$O$9)</x:f>
        <x:v>Pass</x:v>
      </x:c>
      <x:c r="H28" t="str">
        <x:f>F27&amp;" / "&amp;G27</x:f>
        <x:v>Male / Pass</x:v>
      </x:c>
    </x:row>
    <x:row r="29">
      <x:c r="A29" t="n">
        <x:v>27</x:v>
      </x:c>
      <x:c r="B29" t="str">
        <x:f>Dataset!B28</x:f>
        <x:v>M</x:v>
      </x:c>
      <x:c r="C29" t="n">
        <x:f>--(B28=$O$4)</x:f>
        <x:v>1</x:v>
      </x:c>
      <x:c r="D29" t="n">
        <x:f>Dataset!AG28</x:f>
        <x:v>12</x:v>
      </x:c>
      <x:c r="E29" t="n">
        <x:f>--(D28&gt;=$O$5)</x:f>
        <x:v>1</x:v>
      </x:c>
      <x:c r="F29" t="str">
        <x:f>IF(C28=1,$O$6,$O$7)</x:f>
        <x:v>Female</x:v>
      </x:c>
      <x:c r="G29" t="str">
        <x:f>IF(E28=1,$O$8,$O$9)</x:f>
        <x:v>Pass</x:v>
      </x:c>
      <x:c r="H29" t="str">
        <x:f>F28&amp;" / "&amp;G28</x:f>
        <x:v>Male / Pass</x:v>
      </x:c>
    </x:row>
    <x:row r="30">
      <x:c r="A30" t="n">
        <x:v>28</x:v>
      </x:c>
      <x:c r="B30" t="str">
        <x:f>Dataset!B29</x:f>
        <x:v>M</x:v>
      </x:c>
      <x:c r="C30" t="n">
        <x:f>--(B29=$O$4)</x:f>
        <x:v>0</x:v>
      </x:c>
      <x:c r="D30" t="n">
        <x:f>Dataset!AG29</x:f>
        <x:v>11</x:v>
      </x:c>
      <x:c r="E30" t="n">
        <x:f>--(D29&gt;=$O$5)</x:f>
        <x:v>1</x:v>
      </x:c>
      <x:c r="F30" t="str">
        <x:f>IF(C29=1,$O$6,$O$7)</x:f>
        <x:v>Female</x:v>
      </x:c>
      <x:c r="G30" t="str">
        <x:f>IF(E29=1,$O$8,$O$9)</x:f>
        <x:v>Pass</x:v>
      </x:c>
      <x:c r="H30" t="str">
        <x:f>F29&amp;" / "&amp;G29</x:f>
        <x:v>Female / Pass</x:v>
      </x:c>
    </x:row>
    <x:row r="31">
      <x:c r="A31" t="n">
        <x:v>29</x:v>
      </x:c>
      <x:c r="B31" t="str">
        <x:f>Dataset!B30</x:f>
        <x:v>M</x:v>
      </x:c>
      <x:c r="C31" t="n">
        <x:f>--(B30=$O$4)</x:f>
        <x:v>0</x:v>
      </x:c>
      <x:c r="D31" t="n">
        <x:f>Dataset!AG30</x:f>
        <x:v>13</x:v>
      </x:c>
      <x:c r="E31" t="n">
        <x:f>--(D30&gt;=$O$5)</x:f>
        <x:v>1</x:v>
      </x:c>
      <x:c r="F31" t="str">
        <x:f>IF(C30=1,$O$6,$O$7)</x:f>
        <x:v>Male</x:v>
      </x:c>
      <x:c r="G31" t="str">
        <x:f>IF(E30=1,$O$8,$O$9)</x:f>
        <x:v>Pass</x:v>
      </x:c>
      <x:c r="H31" t="str">
        <x:f>F30&amp;" / "&amp;G30</x:f>
        <x:v>Female / Pass</x:v>
      </x:c>
    </x:row>
    <x:row r="32">
      <x:c r="A32" t="n">
        <x:v>30</x:v>
      </x:c>
      <x:c r="B32" t="str">
        <x:f>Dataset!B31</x:f>
        <x:v>M</x:v>
      </x:c>
      <x:c r="C32" t="n">
        <x:f>--(B31=$O$4)</x:f>
        <x:v>0</x:v>
      </x:c>
      <x:c r="D32" t="n">
        <x:f>Dataset!AG31</x:f>
        <x:v>12</x:v>
      </x:c>
      <x:c r="E32" t="n">
        <x:f>--(D31&gt;=$O$5)</x:f>
        <x:v>1</x:v>
      </x:c>
      <x:c r="F32" t="str">
        <x:f>IF(C31=1,$O$6,$O$7)</x:f>
        <x:v>Male</x:v>
      </x:c>
      <x:c r="G32" t="str">
        <x:f>IF(E31=1,$O$8,$O$9)</x:f>
        <x:v>Pass</x:v>
      </x:c>
      <x:c r="H32" t="str">
        <x:f>F31&amp;" / "&amp;G31</x:f>
        <x:v>Male / Pass</x:v>
      </x:c>
    </x:row>
    <x:row r="33">
      <x:c r="A33" t="n">
        <x:v>31</x:v>
      </x:c>
      <x:c r="B33" t="str">
        <x:f>Dataset!B32</x:f>
        <x:v>M</x:v>
      </x:c>
      <x:c r="C33" t="n">
        <x:f>--(B32=$O$4)</x:f>
        <x:v>0</x:v>
      </x:c>
      <x:c r="D33" t="n">
        <x:f>Dataset!AG32</x:f>
        <x:v>11</x:v>
      </x:c>
      <x:c r="E33" t="n">
        <x:f>--(D32&gt;=$O$5)</x:f>
        <x:v>1</x:v>
      </x:c>
      <x:c r="F33" t="str">
        <x:f>IF(C32=1,$O$6,$O$7)</x:f>
        <x:v>Male</x:v>
      </x:c>
      <x:c r="G33" t="str">
        <x:f>IF(E32=1,$O$8,$O$9)</x:f>
        <x:v>Pass</x:v>
      </x:c>
      <x:c r="H33" t="str">
        <x:f>F32&amp;" / "&amp;G32</x:f>
        <x:v>Male / Pass</x:v>
      </x:c>
    </x:row>
    <x:row r="34">
      <x:c r="A34" t="n">
        <x:v>32</x:v>
      </x:c>
      <x:c r="B34" t="str">
        <x:f>Dataset!B33</x:f>
        <x:v>M</x:v>
      </x:c>
      <x:c r="C34" t="n">
        <x:f>--(B33=$O$4)</x:f>
        <x:v>0</x:v>
      </x:c>
      <x:c r="D34" t="n">
        <x:f>Dataset!AG33</x:f>
        <x:v>15</x:v>
      </x:c>
      <x:c r="E34" t="n">
        <x:f>--(D33&gt;=$O$5)</x:f>
        <x:v>1</x:v>
      </x:c>
      <x:c r="F34" t="str">
        <x:f>IF(C33=1,$O$6,$O$7)</x:f>
        <x:v>Male</x:v>
      </x:c>
      <x:c r="G34" t="str">
        <x:f>IF(E33=1,$O$8,$O$9)</x:f>
        <x:v>Pass</x:v>
      </x:c>
      <x:c r="H34" t="str">
        <x:f>F33&amp;" / "&amp;G33</x:f>
        <x:v>Male / Pass</x:v>
      </x:c>
    </x:row>
    <x:row r="35">
      <x:c r="A35" t="n">
        <x:v>33</x:v>
      </x:c>
      <x:c r="B35" t="str">
        <x:f>Dataset!B34</x:f>
        <x:v>M</x:v>
      </x:c>
      <x:c r="C35" t="n">
        <x:f>--(B34=$O$4)</x:f>
        <x:v>0</x:v>
      </x:c>
      <x:c r="D35" t="n">
        <x:f>Dataset!AG34</x:f>
        <x:v>15</x:v>
      </x:c>
      <x:c r="E35" t="n">
        <x:f>--(D34&gt;=$O$5)</x:f>
        <x:v>1</x:v>
      </x:c>
      <x:c r="F35" t="str">
        <x:f>IF(C34=1,$O$6,$O$7)</x:f>
        <x:v>Male</x:v>
      </x:c>
      <x:c r="G35" t="str">
        <x:f>IF(E34=1,$O$8,$O$9)</x:f>
        <x:v>Pass</x:v>
      </x:c>
      <x:c r="H35" t="str">
        <x:f>F34&amp;" / "&amp;G34</x:f>
        <x:v>Male / Pass</x:v>
      </x:c>
    </x:row>
    <x:row r="36">
      <x:c r="A36" t="n">
        <x:v>34</x:v>
      </x:c>
      <x:c r="B36" t="str">
        <x:f>Dataset!B35</x:f>
        <x:v>M</x:v>
      </x:c>
      <x:c r="C36" t="n">
        <x:f>--(B35=$O$4)</x:f>
        <x:v>0</x:v>
      </x:c>
      <x:c r="D36" t="n">
        <x:f>Dataset!AG35</x:f>
        <x:v>12</x:v>
      </x:c>
      <x:c r="E36" t="n">
        <x:f>--(D35&gt;=$O$5)</x:f>
        <x:v>1</x:v>
      </x:c>
      <x:c r="F36" t="str">
        <x:f>IF(C35=1,$O$6,$O$7)</x:f>
        <x:v>Male</x:v>
      </x:c>
      <x:c r="G36" t="str">
        <x:f>IF(E35=1,$O$8,$O$9)</x:f>
        <x:v>Pass</x:v>
      </x:c>
      <x:c r="H36" t="str">
        <x:f>F35&amp;" / "&amp;G35</x:f>
        <x:v>Male / Pass</x:v>
      </x:c>
    </x:row>
    <x:row r="37">
      <x:c r="A37" t="n">
        <x:v>35</x:v>
      </x:c>
      <x:c r="B37" t="str">
        <x:f>Dataset!B36</x:f>
        <x:v>M</x:v>
      </x:c>
      <x:c r="C37" t="n">
        <x:f>--(B36=$O$4)</x:f>
        <x:v>0</x:v>
      </x:c>
      <x:c r="D37" t="n">
        <x:f>Dataset!AG36</x:f>
        <x:v>12</x:v>
      </x:c>
      <x:c r="E37" t="n">
        <x:f>--(D36&gt;=$O$5)</x:f>
        <x:v>1</x:v>
      </x:c>
      <x:c r="F37" t="str">
        <x:f>IF(C36=1,$O$6,$O$7)</x:f>
        <x:v>Male</x:v>
      </x:c>
      <x:c r="G37" t="str">
        <x:f>IF(E36=1,$O$8,$O$9)</x:f>
        <x:v>Pass</x:v>
      </x:c>
      <x:c r="H37" t="str">
        <x:f>F36&amp;" / "&amp;G36</x:f>
        <x:v>Male / Pass</x:v>
      </x:c>
    </x:row>
    <x:row r="38">
      <x:c r="A38" t="n">
        <x:v>36</x:v>
      </x:c>
      <x:c r="B38" t="str">
        <x:f>Dataset!B37</x:f>
        <x:v>F</x:v>
      </x:c>
      <x:c r="C38" t="n">
        <x:f>--(B37=$O$4)</x:f>
        <x:v>0</x:v>
      </x:c>
      <x:c r="D38" t="n">
        <x:f>Dataset!AG37</x:f>
        <x:v>11</x:v>
      </x:c>
      <x:c r="E38" t="n">
        <x:f>--(D37&gt;=$O$5)</x:f>
        <x:v>1</x:v>
      </x:c>
      <x:c r="F38" t="str">
        <x:f>IF(C37=1,$O$6,$O$7)</x:f>
        <x:v>Male</x:v>
      </x:c>
      <x:c r="G38" t="str">
        <x:f>IF(E37=1,$O$8,$O$9)</x:f>
        <x:v>Pass</x:v>
      </x:c>
      <x:c r="H38" t="str">
        <x:f>F37&amp;" / "&amp;G37</x:f>
        <x:v>Male / Pass</x:v>
      </x:c>
    </x:row>
    <x:row r="39">
      <x:c r="A39" t="n">
        <x:v>37</x:v>
      </x:c>
      <x:c r="B39" t="str">
        <x:f>Dataset!B38</x:f>
        <x:v>M</x:v>
      </x:c>
      <x:c r="C39" t="n">
        <x:f>--(B38=$O$4)</x:f>
        <x:v>1</x:v>
      </x:c>
      <x:c r="D39" t="n">
        <x:f>Dataset!AG38</x:f>
        <x:v>14</x:v>
      </x:c>
      <x:c r="E39" t="n">
        <x:f>--(D38&gt;=$O$5)</x:f>
        <x:v>1</x:v>
      </x:c>
      <x:c r="F39" t="str">
        <x:f>IF(C38=1,$O$6,$O$7)</x:f>
        <x:v>Male</x:v>
      </x:c>
      <x:c r="G39" t="str">
        <x:f>IF(E38=1,$O$8,$O$9)</x:f>
        <x:v>Pass</x:v>
      </x:c>
      <x:c r="H39" t="str">
        <x:f>F38&amp;" / "&amp;G38</x:f>
        <x:v>Male / Pass</x:v>
      </x:c>
    </x:row>
    <x:row r="40">
      <x:c r="A40" t="n">
        <x:v>38</x:v>
      </x:c>
      <x:c r="B40" t="str">
        <x:f>Dataset!B39</x:f>
        <x:v>M</x:v>
      </x:c>
      <x:c r="C40" t="n">
        <x:f>--(B39=$O$4)</x:f>
        <x:v>0</x:v>
      </x:c>
      <x:c r="D40" t="n">
        <x:f>Dataset!AG39</x:f>
        <x:v>13</x:v>
      </x:c>
      <x:c r="E40" t="n">
        <x:f>--(D39&gt;=$O$5)</x:f>
        <x:v>1</x:v>
      </x:c>
      <x:c r="F40" t="str">
        <x:f>IF(C39=1,$O$6,$O$7)</x:f>
        <x:v>Female</x:v>
      </x:c>
      <x:c r="G40" t="str">
        <x:f>IF(E39=1,$O$8,$O$9)</x:f>
        <x:v>Pass</x:v>
      </x:c>
      <x:c r="H40" t="str">
        <x:f>F39&amp;" / "&amp;G39</x:f>
        <x:v>Male / Pass</x:v>
      </x:c>
    </x:row>
    <x:row r="41">
      <x:c r="A41" t="n">
        <x:v>39</x:v>
      </x:c>
      <x:c r="B41" t="str">
        <x:f>Dataset!B40</x:f>
        <x:v>F</x:v>
      </x:c>
      <x:c r="C41" t="n">
        <x:f>--(B40=$O$4)</x:f>
        <x:v>0</x:v>
      </x:c>
      <x:c r="D41" t="n">
        <x:f>Dataset!AG40</x:f>
        <x:v>12</x:v>
      </x:c>
      <x:c r="E41" t="n">
        <x:f>--(D40&gt;=$O$5)</x:f>
        <x:v>1</x:v>
      </x:c>
      <x:c r="F41" t="str">
        <x:f>IF(C40=1,$O$6,$O$7)</x:f>
        <x:v>Male</x:v>
      </x:c>
      <x:c r="G41" t="str">
        <x:f>IF(E40=1,$O$8,$O$9)</x:f>
        <x:v>Pass</x:v>
      </x:c>
      <x:c r="H41" t="str">
        <x:f>F40&amp;" / "&amp;G40</x:f>
        <x:v>Female / Pass</x:v>
      </x:c>
    </x:row>
    <x:row r="42">
      <x:c r="A42" t="n">
        <x:v>40</x:v>
      </x:c>
      <x:c r="B42" t="str">
        <x:f>Dataset!B41</x:f>
        <x:v>F</x:v>
      </x:c>
      <x:c r="C42" t="n">
        <x:f>--(B41=$O$4)</x:f>
        <x:v>1</x:v>
      </x:c>
      <x:c r="D42" t="n">
        <x:f>Dataset!AG41</x:f>
        <x:v>12</x:v>
      </x:c>
      <x:c r="E42" t="n">
        <x:f>--(D41&gt;=$O$5)</x:f>
        <x:v>1</x:v>
      </x:c>
      <x:c r="F42" t="str">
        <x:f>IF(C41=1,$O$6,$O$7)</x:f>
        <x:v>Male</x:v>
      </x:c>
      <x:c r="G42" t="str">
        <x:f>IF(E41=1,$O$8,$O$9)</x:f>
        <x:v>Pass</x:v>
      </x:c>
      <x:c r="H42" t="str">
        <x:f>F41&amp;" / "&amp;G41</x:f>
        <x:v>Male / Pass</x:v>
      </x:c>
    </x:row>
    <x:row r="43">
      <x:c r="A43" t="n">
        <x:v>41</x:v>
      </x:c>
      <x:c r="B43" t="str">
        <x:f>Dataset!B42</x:f>
        <x:v>F</x:v>
      </x:c>
      <x:c r="C43" t="n">
        <x:f>--(B42=$O$4)</x:f>
        <x:v>1</x:v>
      </x:c>
      <x:c r="D43" t="n">
        <x:f>Dataset!AG42</x:f>
        <x:v>10</x:v>
      </x:c>
      <x:c r="E43" t="n">
        <x:f>--(D42&gt;=$O$5)</x:f>
        <x:v>1</x:v>
      </x:c>
      <x:c r="F43" t="str">
        <x:f>IF(C42=1,$O$6,$O$7)</x:f>
        <x:v>Female</x:v>
      </x:c>
      <x:c r="G43" t="str">
        <x:f>IF(E42=1,$O$8,$O$9)</x:f>
        <x:v>Pass</x:v>
      </x:c>
      <x:c r="H43" t="str">
        <x:f>F42&amp;" / "&amp;G42</x:f>
        <x:v>Male / Pass</x:v>
      </x:c>
    </x:row>
    <x:row r="44">
      <x:c r="A44" t="n">
        <x:v>42</x:v>
      </x:c>
      <x:c r="B44" t="str">
        <x:f>Dataset!B43</x:f>
        <x:v>M</x:v>
      </x:c>
      <x:c r="C44" t="n">
        <x:f>--(B43=$O$4)</x:f>
        <x:v>1</x:v>
      </x:c>
      <x:c r="D44" t="n">
        <x:f>Dataset!AG43</x:f>
        <x:v>11</x:v>
      </x:c>
      <x:c r="E44" t="n">
        <x:f>--(D43&gt;=$O$5)</x:f>
        <x:v>1</x:v>
      </x:c>
      <x:c r="F44" t="str">
        <x:f>IF(C43=1,$O$6,$O$7)</x:f>
        <x:v>Female</x:v>
      </x:c>
      <x:c r="G44" t="str">
        <x:f>IF(E43=1,$O$8,$O$9)</x:f>
        <x:v>Pass</x:v>
      </x:c>
      <x:c r="H44" t="str">
        <x:f>F43&amp;" / "&amp;G43</x:f>
        <x:v>Female / Pass</x:v>
      </x:c>
    </x:row>
    <x:row r="45">
      <x:c r="A45" t="n">
        <x:v>43</x:v>
      </x:c>
      <x:c r="B45" t="str">
        <x:f>Dataset!B44</x:f>
        <x:v>M</x:v>
      </x:c>
      <x:c r="C45" t="n">
        <x:f>--(B44=$O$4)</x:f>
        <x:v>0</x:v>
      </x:c>
      <x:c r="D45" t="n">
        <x:f>Dataset!AG44</x:f>
        <x:v>15</x:v>
      </x:c>
      <x:c r="E45" t="n">
        <x:f>--(D44&gt;=$O$5)</x:f>
        <x:v>1</x:v>
      </x:c>
      <x:c r="F45" t="str">
        <x:f>IF(C44=1,$O$6,$O$7)</x:f>
        <x:v>Female</x:v>
      </x:c>
      <x:c r="G45" t="str">
        <x:f>IF(E44=1,$O$8,$O$9)</x:f>
        <x:v>Pass</x:v>
      </x:c>
      <x:c r="H45" t="str">
        <x:f>F44&amp;" / "&amp;G44</x:f>
        <x:v>Female / Pass</x:v>
      </x:c>
    </x:row>
    <x:row r="46">
      <x:c r="A46" t="n">
        <x:v>44</x:v>
      </x:c>
      <x:c r="B46" t="str">
        <x:f>Dataset!B45</x:f>
        <x:v>M</x:v>
      </x:c>
      <x:c r="C46" t="n">
        <x:f>--(B45=$O$4)</x:f>
        <x:v>0</x:v>
      </x:c>
      <x:c r="D46" t="n">
        <x:f>Dataset!AG45</x:f>
        <x:v>10</x:v>
      </x:c>
      <x:c r="E46" t="n">
        <x:f>--(D45&gt;=$O$5)</x:f>
        <x:v>1</x:v>
      </x:c>
      <x:c r="F46" t="str">
        <x:f>IF(C45=1,$O$6,$O$7)</x:f>
        <x:v>Male</x:v>
      </x:c>
      <x:c r="G46" t="str">
        <x:f>IF(E45=1,$O$8,$O$9)</x:f>
        <x:v>Pass</x:v>
      </x:c>
      <x:c r="H46" t="str">
        <x:f>F45&amp;" / "&amp;G45</x:f>
        <x:v>Female / Pass</x:v>
      </x:c>
    </x:row>
    <x:row r="47">
      <x:c r="A47" t="n">
        <x:v>45</x:v>
      </x:c>
      <x:c r="B47" t="str">
        <x:f>Dataset!B46</x:f>
        <x:v>F</x:v>
      </x:c>
      <x:c r="C47" t="n">
        <x:f>--(B46=$O$4)</x:f>
        <x:v>0</x:v>
      </x:c>
      <x:c r="D47" t="n">
        <x:f>Dataset!AG46</x:f>
        <x:v>11</x:v>
      </x:c>
      <x:c r="E47" t="n">
        <x:f>--(D46&gt;=$O$5)</x:f>
        <x:v>1</x:v>
      </x:c>
      <x:c r="F47" t="str">
        <x:f>IF(C46=1,$O$6,$O$7)</x:f>
        <x:v>Male</x:v>
      </x:c>
      <x:c r="G47" t="str">
        <x:f>IF(E46=1,$O$8,$O$9)</x:f>
        <x:v>Pass</x:v>
      </x:c>
      <x:c r="H47" t="str">
        <x:f>F46&amp;" / "&amp;G46</x:f>
        <x:v>Male / Pass</x:v>
      </x:c>
    </x:row>
    <x:row r="48">
      <x:c r="A48" t="n">
        <x:v>46</x:v>
      </x:c>
      <x:c r="B48" t="str">
        <x:f>Dataset!B47</x:f>
        <x:v>F</x:v>
      </x:c>
      <x:c r="C48" t="n">
        <x:f>--(B47=$O$4)</x:f>
        <x:v>1</x:v>
      </x:c>
      <x:c r="D48" t="n">
        <x:f>Dataset!AG47</x:f>
        <x:v>11</x:v>
      </x:c>
      <x:c r="E48" t="n">
        <x:f>--(D47&gt;=$O$5)</x:f>
        <x:v>1</x:v>
      </x:c>
      <x:c r="F48" t="str">
        <x:f>IF(C47=1,$O$6,$O$7)</x:f>
        <x:v>Male</x:v>
      </x:c>
      <x:c r="G48" t="str">
        <x:f>IF(E47=1,$O$8,$O$9)</x:f>
        <x:v>Pass</x:v>
      </x:c>
      <x:c r="H48" t="str">
        <x:f>F47&amp;" / "&amp;G47</x:f>
        <x:v>Male / Pass</x:v>
      </x:c>
    </x:row>
    <x:row r="49">
      <x:c r="A49" t="n">
        <x:v>47</x:v>
      </x:c>
      <x:c r="B49" t="str">
        <x:f>Dataset!B48</x:f>
        <x:v>F</x:v>
      </x:c>
      <x:c r="C49" t="n">
        <x:f>--(B48=$O$4)</x:f>
        <x:v>1</x:v>
      </x:c>
      <x:c r="D49" t="n">
        <x:f>Dataset!AG48</x:f>
        <x:v>13</x:v>
      </x:c>
      <x:c r="E49" t="n">
        <x:f>--(D48&gt;=$O$5)</x:f>
        <x:v>1</x:v>
      </x:c>
      <x:c r="F49" t="str">
        <x:f>IF(C48=1,$O$6,$O$7)</x:f>
        <x:v>Female</x:v>
      </x:c>
      <x:c r="G49" t="str">
        <x:f>IF(E48=1,$O$8,$O$9)</x:f>
        <x:v>Pass</x:v>
      </x:c>
      <x:c r="H49" t="str">
        <x:f>F48&amp;" / "&amp;G48</x:f>
        <x:v>Male / Pass</x:v>
      </x:c>
    </x:row>
    <x:row r="50">
      <x:c r="A50" t="n">
        <x:v>48</x:v>
      </x:c>
      <x:c r="B50" t="str">
        <x:f>Dataset!B49</x:f>
        <x:v>M</x:v>
      </x:c>
      <x:c r="C50" t="n">
        <x:f>--(B49=$O$4)</x:f>
        <x:v>1</x:v>
      </x:c>
      <x:c r="D50" t="n">
        <x:f>Dataset!AG49</x:f>
        <x:v>17</x:v>
      </x:c>
      <x:c r="E50" t="n">
        <x:f>--(D49&gt;=$O$5)</x:f>
        <x:v>1</x:v>
      </x:c>
      <x:c r="F50" t="str">
        <x:f>IF(C49=1,$O$6,$O$7)</x:f>
        <x:v>Female</x:v>
      </x:c>
      <x:c r="G50" t="str">
        <x:f>IF(E49=1,$O$8,$O$9)</x:f>
        <x:v>Pass</x:v>
      </x:c>
      <x:c r="H50" t="str">
        <x:f>F49&amp;" / "&amp;G49</x:f>
        <x:v>Female / Pass</x:v>
      </x:c>
    </x:row>
    <x:row r="51">
      <x:c r="A51" t="n">
        <x:v>49</x:v>
      </x:c>
      <x:c r="B51" t="str">
        <x:f>Dataset!B50</x:f>
        <x:v>M</x:v>
      </x:c>
      <x:c r="C51" t="n">
        <x:f>--(B50=$O$4)</x:f>
        <x:v>0</x:v>
      </x:c>
      <x:c r="D51" t="n">
        <x:f>Dataset!AG50</x:f>
        <x:v>13</x:v>
      </x:c>
      <x:c r="E51" t="n">
        <x:f>--(D50&gt;=$O$5)</x:f>
        <x:v>1</x:v>
      </x:c>
      <x:c r="F51" t="str">
        <x:f>IF(C50=1,$O$6,$O$7)</x:f>
        <x:v>Female</x:v>
      </x:c>
      <x:c r="G51" t="str">
        <x:f>IF(E50=1,$O$8,$O$9)</x:f>
        <x:v>Pass</x:v>
      </x:c>
      <x:c r="H51" t="str">
        <x:f>F50&amp;" / "&amp;G50</x:f>
        <x:v>Female / Pass</x:v>
      </x:c>
    </x:row>
    <x:row r="52">
      <x:c r="A52" t="n">
        <x:v>50</x:v>
      </x:c>
      <x:c r="B52" t="str">
        <x:f>Dataset!B51</x:f>
        <x:v>F</x:v>
      </x:c>
      <x:c r="C52" t="n">
        <x:f>--(B51=$O$4)</x:f>
        <x:v>0</x:v>
      </x:c>
      <x:c r="D52" t="n">
        <x:f>Dataset!AG51</x:f>
        <x:v>12</x:v>
      </x:c>
      <x:c r="E52" t="n">
        <x:f>--(D51&gt;=$O$5)</x:f>
        <x:v>1</x:v>
      </x:c>
      <x:c r="F52" t="str">
        <x:f>IF(C51=1,$O$6,$O$7)</x:f>
        <x:v>Male</x:v>
      </x:c>
      <x:c r="G52" t="str">
        <x:f>IF(E51=1,$O$8,$O$9)</x:f>
        <x:v>Pass</x:v>
      </x:c>
      <x:c r="H52" t="str">
        <x:f>F51&amp;" / "&amp;G51</x:f>
        <x:v>Female / Pass</x:v>
      </x:c>
    </x:row>
    <x:row r="53">
      <x:c r="A53" t="n">
        <x:v>51</x:v>
      </x:c>
      <x:c r="B53" t="str">
        <x:f>Dataset!B52</x:f>
        <x:v>F</x:v>
      </x:c>
      <x:c r="C53" t="n">
        <x:f>--(B52=$O$4)</x:f>
        <x:v>1</x:v>
      </x:c>
      <x:c r="D53" t="n">
        <x:f>Dataset!AG52</x:f>
        <x:v>13</x:v>
      </x:c>
      <x:c r="E53" t="n">
        <x:f>--(D52&gt;=$O$5)</x:f>
        <x:v>1</x:v>
      </x:c>
      <x:c r="F53" t="str">
        <x:f>IF(C52=1,$O$6,$O$7)</x:f>
        <x:v>Male</x:v>
      </x:c>
      <x:c r="G53" t="str">
        <x:f>IF(E52=1,$O$8,$O$9)</x:f>
        <x:v>Pass</x:v>
      </x:c>
      <x:c r="H53" t="str">
        <x:f>F52&amp;" / "&amp;G52</x:f>
        <x:v>Male / Pass</x:v>
      </x:c>
    </x:row>
    <x:row r="54">
      <x:c r="A54" t="n">
        <x:v>52</x:v>
      </x:c>
      <x:c r="B54" t="str">
        <x:f>Dataset!B53</x:f>
        <x:v>F</x:v>
      </x:c>
      <x:c r="C54" t="n">
        <x:f>--(B53=$O$4)</x:f>
        <x:v>1</x:v>
      </x:c>
      <x:c r="D54" t="n">
        <x:f>Dataset!AG53</x:f>
        <x:v>16</x:v>
      </x:c>
      <x:c r="E54" t="n">
        <x:f>--(D53&gt;=$O$5)</x:f>
        <x:v>1</x:v>
      </x:c>
      <x:c r="F54" t="str">
        <x:f>IF(C53=1,$O$6,$O$7)</x:f>
        <x:v>Female</x:v>
      </x:c>
      <x:c r="G54" t="str">
        <x:f>IF(E53=1,$O$8,$O$9)</x:f>
        <x:v>Pass</x:v>
      </x:c>
      <x:c r="H54" t="str">
        <x:f>F53&amp;" / "&amp;G53</x:f>
        <x:v>Male / Pass</x:v>
      </x:c>
    </x:row>
    <x:row r="55">
      <x:c r="A55" t="n">
        <x:v>53</x:v>
      </x:c>
      <x:c r="B55" t="str">
        <x:f>Dataset!B54</x:f>
        <x:v>M</x:v>
      </x:c>
      <x:c r="C55" t="n">
        <x:f>--(B54=$O$4)</x:f>
        <x:v>1</x:v>
      </x:c>
      <x:c r="D55" t="n">
        <x:f>Dataset!AG54</x:f>
        <x:v>9</x:v>
      </x:c>
      <x:c r="E55" t="n">
        <x:f>--(D54&gt;=$O$5)</x:f>
        <x:v>1</x:v>
      </x:c>
      <x:c r="F55" t="str">
        <x:f>IF(C54=1,$O$6,$O$7)</x:f>
        <x:v>Female</x:v>
      </x:c>
      <x:c r="G55" t="str">
        <x:f>IF(E54=1,$O$8,$O$9)</x:f>
        <x:v>Pass</x:v>
      </x:c>
      <x:c r="H55" t="str">
        <x:f>F54&amp;" / "&amp;G54</x:f>
        <x:v>Female / Pass</x:v>
      </x:c>
    </x:row>
    <x:row r="56">
      <x:c r="A56" t="n">
        <x:v>54</x:v>
      </x:c>
      <x:c r="B56" t="str">
        <x:f>Dataset!B55</x:f>
        <x:v>F</x:v>
      </x:c>
      <x:c r="C56" t="n">
        <x:f>--(B55=$O$4)</x:f>
        <x:v>0</x:v>
      </x:c>
      <x:c r="D56" t="n">
        <x:f>Dataset!AG55</x:f>
        <x:v>12</x:v>
      </x:c>
      <x:c r="E56" t="n">
        <x:f>--(D55&gt;=$O$5)</x:f>
        <x:v>0</x:v>
      </x:c>
      <x:c r="F56" t="str">
        <x:f>IF(C55=1,$O$6,$O$7)</x:f>
        <x:v>Female</x:v>
      </x:c>
      <x:c r="G56" t="str">
        <x:f>IF(E55=1,$O$8,$O$9)</x:f>
        <x:v>Pass</x:v>
      </x:c>
      <x:c r="H56" t="str">
        <x:f>F55&amp;" / "&amp;G55</x:f>
        <x:v>Female / Pass</x:v>
      </x:c>
    </x:row>
    <x:row r="57">
      <x:c r="A57" t="n">
        <x:v>55</x:v>
      </x:c>
      <x:c r="B57" t="str">
        <x:f>Dataset!B56</x:f>
        <x:v>F</x:v>
      </x:c>
      <x:c r="C57" t="n">
        <x:f>--(B56=$O$4)</x:f>
        <x:v>1</x:v>
      </x:c>
      <x:c r="D57" t="n">
        <x:f>Dataset!AG56</x:f>
        <x:v>13</x:v>
      </x:c>
      <x:c r="E57" t="n">
        <x:f>--(D56&gt;=$O$5)</x:f>
        <x:v>1</x:v>
      </x:c>
      <x:c r="F57" t="str">
        <x:f>IF(C56=1,$O$6,$O$7)</x:f>
        <x:v>Male</x:v>
      </x:c>
      <x:c r="G57" t="str">
        <x:f>IF(E56=1,$O$8,$O$9)</x:f>
        <x:v>Fail</x:v>
      </x:c>
      <x:c r="H57" t="str">
        <x:f>F56&amp;" / "&amp;G56</x:f>
        <x:v>Female / Pass</x:v>
      </x:c>
    </x:row>
    <x:row r="58">
      <x:c r="A58" t="n">
        <x:v>56</x:v>
      </x:c>
      <x:c r="B58" t="str">
        <x:f>Dataset!B57</x:f>
        <x:v>F</x:v>
      </x:c>
      <x:c r="C58" t="n">
        <x:f>--(B57=$O$4)</x:f>
        <x:v>1</x:v>
      </x:c>
      <x:c r="D58" t="n">
        <x:f>Dataset!AG57</x:f>
        <x:v>12</x:v>
      </x:c>
      <x:c r="E58" t="n">
        <x:f>--(D57&gt;=$O$5)</x:f>
        <x:v>1</x:v>
      </x:c>
      <x:c r="F58" t="str">
        <x:f>IF(C57=1,$O$6,$O$7)</x:f>
        <x:v>Female</x:v>
      </x:c>
      <x:c r="G58" t="str">
        <x:f>IF(E57=1,$O$8,$O$9)</x:f>
        <x:v>Pass</x:v>
      </x:c>
      <x:c r="H58" t="str">
        <x:f>F57&amp;" / "&amp;G57</x:f>
        <x:v>Male / Fail</x:v>
      </x:c>
    </x:row>
    <x:row r="59">
      <x:c r="A59" t="n">
        <x:v>57</x:v>
      </x:c>
      <x:c r="B59" t="str">
        <x:f>Dataset!B58</x:f>
        <x:v>F</x:v>
      </x:c>
      <x:c r="C59" t="n">
        <x:f>--(B58=$O$4)</x:f>
        <x:v>1</x:v>
      </x:c>
      <x:c r="D59" t="n">
        <x:f>Dataset!AG58</x:f>
        <x:v>15</x:v>
      </x:c>
      <x:c r="E59" t="n">
        <x:f>--(D58&gt;=$O$5)</x:f>
        <x:v>1</x:v>
      </x:c>
      <x:c r="F59" t="str">
        <x:f>IF(C58=1,$O$6,$O$7)</x:f>
        <x:v>Female</x:v>
      </x:c>
      <x:c r="G59" t="str">
        <x:f>IF(E58=1,$O$8,$O$9)</x:f>
        <x:v>Pass</x:v>
      </x:c>
      <x:c r="H59" t="str">
        <x:f>F58&amp;" / "&amp;G58</x:f>
        <x:v>Female / Pass</x:v>
      </x:c>
    </x:row>
    <x:row r="60">
      <x:c r="A60" t="n">
        <x:v>58</x:v>
      </x:c>
      <x:c r="B60" t="str">
        <x:f>Dataset!B59</x:f>
        <x:v>M</x:v>
      </x:c>
      <x:c r="C60" t="n">
        <x:f>--(B59=$O$4)</x:f>
        <x:v>1</x:v>
      </x:c>
      <x:c r="D60" t="n">
        <x:f>Dataset!AG59</x:f>
        <x:v>16</x:v>
      </x:c>
      <x:c r="E60" t="n">
        <x:f>--(D59&gt;=$O$5)</x:f>
        <x:v>1</x:v>
      </x:c>
      <x:c r="F60" t="str">
        <x:f>IF(C59=1,$O$6,$O$7)</x:f>
        <x:v>Female</x:v>
      </x:c>
      <x:c r="G60" t="str">
        <x:f>IF(E59=1,$O$8,$O$9)</x:f>
        <x:v>Pass</x:v>
      </x:c>
      <x:c r="H60" t="str">
        <x:f>F59&amp;" / "&amp;G59</x:f>
        <x:v>Female / Pass</x:v>
      </x:c>
    </x:row>
    <x:row r="61">
      <x:c r="A61" t="n">
        <x:v>59</x:v>
      </x:c>
      <x:c r="B61" t="str">
        <x:f>Dataset!B60</x:f>
        <x:v>M</x:v>
      </x:c>
      <x:c r="C61" t="n">
        <x:f>--(B60=$O$4)</x:f>
        <x:v>0</x:v>
      </x:c>
      <x:c r="D61" t="n">
        <x:f>Dataset!AG60</x:f>
        <x:v>14</x:v>
      </x:c>
      <x:c r="E61" t="n">
        <x:f>--(D60&gt;=$O$5)</x:f>
        <x:v>1</x:v>
      </x:c>
      <x:c r="F61" t="str">
        <x:f>IF(C60=1,$O$6,$O$7)</x:f>
        <x:v>Female</x:v>
      </x:c>
      <x:c r="G61" t="str">
        <x:f>IF(E60=1,$O$8,$O$9)</x:f>
        <x:v>Pass</x:v>
      </x:c>
      <x:c r="H61" t="str">
        <x:f>F60&amp;" / "&amp;G60</x:f>
        <x:v>Female / Pass</x:v>
      </x:c>
    </x:row>
    <x:row r="62">
      <x:c r="A62" t="n">
        <x:v>60</x:v>
      </x:c>
      <x:c r="B62" t="str">
        <x:f>Dataset!B61</x:f>
        <x:v>F</x:v>
      </x:c>
      <x:c r="C62" t="n">
        <x:f>--(B61=$O$4)</x:f>
        <x:v>0</x:v>
      </x:c>
      <x:c r="D62" t="n">
        <x:f>Dataset!AG61</x:f>
        <x:v>16</x:v>
      </x:c>
      <x:c r="E62" t="n">
        <x:f>--(D61&gt;=$O$5)</x:f>
        <x:v>1</x:v>
      </x:c>
      <x:c r="F62" t="str">
        <x:f>IF(C61=1,$O$6,$O$7)</x:f>
        <x:v>Male</x:v>
      </x:c>
      <x:c r="G62" t="str">
        <x:f>IF(E61=1,$O$8,$O$9)</x:f>
        <x:v>Pass</x:v>
      </x:c>
      <x:c r="H62" t="str">
        <x:f>F61&amp;" / "&amp;G61</x:f>
        <x:v>Female / Pass</x:v>
      </x:c>
    </x:row>
    <x:row r="63">
      <x:c r="A63" t="n">
        <x:v>61</x:v>
      </x:c>
      <x:c r="B63" t="str">
        <x:f>Dataset!B62</x:f>
        <x:v>F</x:v>
      </x:c>
      <x:c r="C63" t="n">
        <x:f>--(B62=$O$4)</x:f>
        <x:v>1</x:v>
      </x:c>
      <x:c r="D63" t="n">
        <x:f>Dataset!AG62</x:f>
        <x:v>16</x:v>
      </x:c>
      <x:c r="E63" t="n">
        <x:f>--(D62&gt;=$O$5)</x:f>
        <x:v>1</x:v>
      </x:c>
      <x:c r="F63" t="str">
        <x:f>IF(C62=1,$O$6,$O$7)</x:f>
        <x:v>Male</x:v>
      </x:c>
      <x:c r="G63" t="str">
        <x:f>IF(E62=1,$O$8,$O$9)</x:f>
        <x:v>Pass</x:v>
      </x:c>
      <x:c r="H63" t="str">
        <x:f>F62&amp;" / "&amp;G62</x:f>
        <x:v>Male / Pass</x:v>
      </x:c>
    </x:row>
    <x:row r="64">
      <x:c r="A64" t="n">
        <x:v>62</x:v>
      </x:c>
      <x:c r="B64" t="str">
        <x:f>Dataset!B63</x:f>
        <x:v>F</x:v>
      </x:c>
      <x:c r="C64" t="n">
        <x:f>--(B63=$O$4)</x:f>
        <x:v>1</x:v>
      </x:c>
      <x:c r="D64" t="n">
        <x:f>Dataset!AG63</x:f>
        <x:v>16</x:v>
      </x:c>
      <x:c r="E64" t="n">
        <x:f>--(D63&gt;=$O$5)</x:f>
        <x:v>1</x:v>
      </x:c>
      <x:c r="F64" t="str">
        <x:f>IF(C63=1,$O$6,$O$7)</x:f>
        <x:v>Female</x:v>
      </x:c>
      <x:c r="G64" t="str">
        <x:f>IF(E63=1,$O$8,$O$9)</x:f>
        <x:v>Pass</x:v>
      </x:c>
      <x:c r="H64" t="str">
        <x:f>F63&amp;" / "&amp;G63</x:f>
        <x:v>Male / Pass</x:v>
      </x:c>
    </x:row>
    <x:row r="65">
      <x:c r="A65" t="n">
        <x:v>63</x:v>
      </x:c>
      <x:c r="B65" t="str">
        <x:f>Dataset!B64</x:f>
        <x:v>F</x:v>
      </x:c>
      <x:c r="C65" t="n">
        <x:f>--(B64=$O$4)</x:f>
        <x:v>1</x:v>
      </x:c>
      <x:c r="D65" t="n">
        <x:f>Dataset!AG64</x:f>
        <x:v>10</x:v>
      </x:c>
      <x:c r="E65" t="n">
        <x:f>--(D64&gt;=$O$5)</x:f>
        <x:v>1</x:v>
      </x:c>
      <x:c r="F65" t="str">
        <x:f>IF(C64=1,$O$6,$O$7)</x:f>
        <x:v>Female</x:v>
      </x:c>
      <x:c r="G65" t="str">
        <x:f>IF(E64=1,$O$8,$O$9)</x:f>
        <x:v>Pass</x:v>
      </x:c>
      <x:c r="H65" t="str">
        <x:f>F64&amp;" / "&amp;G64</x:f>
        <x:v>Female / Pass</x:v>
      </x:c>
    </x:row>
    <x:row r="66">
      <x:c r="A66" t="n">
        <x:v>64</x:v>
      </x:c>
      <x:c r="B66" t="str">
        <x:f>Dataset!B65</x:f>
        <x:v>F</x:v>
      </x:c>
      <x:c r="C66" t="n">
        <x:f>--(B65=$O$4)</x:f>
        <x:v>1</x:v>
      </x:c>
      <x:c r="D66" t="n">
        <x:f>Dataset!AG65</x:f>
        <x:v>13</x:v>
      </x:c>
      <x:c r="E66" t="n">
        <x:f>--(D65&gt;=$O$5)</x:f>
        <x:v>1</x:v>
      </x:c>
      <x:c r="F66" t="str">
        <x:f>IF(C65=1,$O$6,$O$7)</x:f>
        <x:v>Female</x:v>
      </x:c>
      <x:c r="G66" t="str">
        <x:f>IF(E65=1,$O$8,$O$9)</x:f>
        <x:v>Pass</x:v>
      </x:c>
      <x:c r="H66" t="str">
        <x:f>F65&amp;" / "&amp;G65</x:f>
        <x:v>Female / Pass</x:v>
      </x:c>
    </x:row>
    <x:row r="67">
      <x:c r="A67" t="n">
        <x:v>65</x:v>
      </x:c>
      <x:c r="B67" t="str">
        <x:f>Dataset!B66</x:f>
        <x:v>F</x:v>
      </x:c>
      <x:c r="C67" t="n">
        <x:f>--(B66=$O$4)</x:f>
        <x:v>1</x:v>
      </x:c>
      <x:c r="D67" t="n">
        <x:f>Dataset!AG66</x:f>
        <x:v>12</x:v>
      </x:c>
      <x:c r="E67" t="n">
        <x:f>--(D66&gt;=$O$5)</x:f>
        <x:v>1</x:v>
      </x:c>
      <x:c r="F67" t="str">
        <x:f>IF(C66=1,$O$6,$O$7)</x:f>
        <x:v>Female</x:v>
      </x:c>
      <x:c r="G67" t="str">
        <x:f>IF(E66=1,$O$8,$O$9)</x:f>
        <x:v>Pass</x:v>
      </x:c>
      <x:c r="H67" t="str">
        <x:f>F66&amp;" / "&amp;G66</x:f>
        <x:v>Female / Pass</x:v>
      </x:c>
    </x:row>
    <x:row r="68">
      <x:c r="A68" t="n">
        <x:v>66</x:v>
      </x:c>
      <x:c r="B68" t="str">
        <x:f>Dataset!B67</x:f>
        <x:v>F</x:v>
      </x:c>
      <x:c r="C68" t="n">
        <x:f>--(B67=$O$4)</x:f>
        <x:v>1</x:v>
      </x:c>
      <x:c r="D68" t="n">
        <x:f>Dataset!AG67</x:f>
        <x:v>16</x:v>
      </x:c>
      <x:c r="E68" t="n">
        <x:f>--(D67&gt;=$O$5)</x:f>
        <x:v>1</x:v>
      </x:c>
      <x:c r="F68" t="str">
        <x:f>IF(C67=1,$O$6,$O$7)</x:f>
        <x:v>Female</x:v>
      </x:c>
      <x:c r="G68" t="str">
        <x:f>IF(E67=1,$O$8,$O$9)</x:f>
        <x:v>Pass</x:v>
      </x:c>
      <x:c r="H68" t="str">
        <x:f>F67&amp;" / "&amp;G67</x:f>
        <x:v>Female / Pass</x:v>
      </x:c>
    </x:row>
    <x:row r="69">
      <x:c r="A69" t="n">
        <x:v>67</x:v>
      </x:c>
      <x:c r="B69" t="str">
        <x:f>Dataset!B68</x:f>
        <x:v>M</x:v>
      </x:c>
      <x:c r="C69" t="n">
        <x:f>--(B68=$O$4)</x:f>
        <x:v>1</x:v>
      </x:c>
      <x:c r="D69" t="n">
        <x:f>Dataset!AG68</x:f>
        <x:v>12</x:v>
      </x:c>
      <x:c r="E69" t="n">
        <x:f>--(D68&gt;=$O$5)</x:f>
        <x:v>1</x:v>
      </x:c>
      <x:c r="F69" t="str">
        <x:f>IF(C68=1,$O$6,$O$7)</x:f>
        <x:v>Female</x:v>
      </x:c>
      <x:c r="G69" t="str">
        <x:f>IF(E68=1,$O$8,$O$9)</x:f>
        <x:v>Pass</x:v>
      </x:c>
      <x:c r="H69" t="str">
        <x:f>F68&amp;" / "&amp;G68</x:f>
        <x:v>Female / Pass</x:v>
      </x:c>
    </x:row>
    <x:row r="70">
      <x:c r="A70" t="n">
        <x:v>68</x:v>
      </x:c>
      <x:c r="B70" t="str">
        <x:f>Dataset!B69</x:f>
        <x:v>F</x:v>
      </x:c>
      <x:c r="C70" t="n">
        <x:f>--(B69=$O$4)</x:f>
        <x:v>0</x:v>
      </x:c>
      <x:c r="D70" t="n">
        <x:f>Dataset!AG69</x:f>
        <x:v>10</x:v>
      </x:c>
      <x:c r="E70" t="n">
        <x:f>--(D69&gt;=$O$5)</x:f>
        <x:v>1</x:v>
      </x:c>
      <x:c r="F70" t="str">
        <x:f>IF(C69=1,$O$6,$O$7)</x:f>
        <x:v>Female</x:v>
      </x:c>
      <x:c r="G70" t="str">
        <x:f>IF(E69=1,$O$8,$O$9)</x:f>
        <x:v>Pass</x:v>
      </x:c>
      <x:c r="H70" t="str">
        <x:f>F69&amp;" / "&amp;G69</x:f>
        <x:v>Female / Pass</x:v>
      </x:c>
    </x:row>
    <x:row r="71">
      <x:c r="A71" t="n">
        <x:v>69</x:v>
      </x:c>
      <x:c r="B71" t="str">
        <x:f>Dataset!B70</x:f>
        <x:v>F</x:v>
      </x:c>
      <x:c r="C71" t="n">
        <x:f>--(B70=$O$4)</x:f>
        <x:v>1</x:v>
      </x:c>
      <x:c r="D71" t="n">
        <x:f>Dataset!AG70</x:f>
        <x:v>11</x:v>
      </x:c>
      <x:c r="E71" t="n">
        <x:f>--(D70&gt;=$O$5)</x:f>
        <x:v>1</x:v>
      </x:c>
      <x:c r="F71" t="str">
        <x:f>IF(C70=1,$O$6,$O$7)</x:f>
        <x:v>Male</x:v>
      </x:c>
      <x:c r="G71" t="str">
        <x:f>IF(E70=1,$O$8,$O$9)</x:f>
        <x:v>Pass</x:v>
      </x:c>
      <x:c r="H71" t="str">
        <x:f>F70&amp;" / "&amp;G70</x:f>
        <x:v>Female / Pass</x:v>
      </x:c>
    </x:row>
    <x:row r="72">
      <x:c r="A72" t="n">
        <x:v>70</x:v>
      </x:c>
      <x:c r="B72" t="str">
        <x:f>Dataset!B71</x:f>
        <x:v>F</x:v>
      </x:c>
      <x:c r="C72" t="n">
        <x:f>--(B71=$O$4)</x:f>
        <x:v>1</x:v>
      </x:c>
      <x:c r="D72" t="n">
        <x:f>Dataset!AG71</x:f>
        <x:v>15</x:v>
      </x:c>
      <x:c r="E72" t="n">
        <x:f>--(D71&gt;=$O$5)</x:f>
        <x:v>1</x:v>
      </x:c>
      <x:c r="F72" t="str">
        <x:f>IF(C71=1,$O$6,$O$7)</x:f>
        <x:v>Female</x:v>
      </x:c>
      <x:c r="G72" t="str">
        <x:f>IF(E71=1,$O$8,$O$9)</x:f>
        <x:v>Pass</x:v>
      </x:c>
      <x:c r="H72" t="str">
        <x:f>F71&amp;" / "&amp;G71</x:f>
        <x:v>Male / Pass</x:v>
      </x:c>
    </x:row>
    <x:row r="73">
      <x:c r="A73" t="n">
        <x:v>71</x:v>
      </x:c>
      <x:c r="B73" t="str">
        <x:f>Dataset!B72</x:f>
        <x:v>M</x:v>
      </x:c>
      <x:c r="C73" t="n">
        <x:f>--(B72=$O$4)</x:f>
        <x:v>1</x:v>
      </x:c>
      <x:c r="D73" t="n">
        <x:f>Dataset!AG72</x:f>
        <x:v>11</x:v>
      </x:c>
      <x:c r="E73" t="n">
        <x:f>--(D72&gt;=$O$5)</x:f>
        <x:v>1</x:v>
      </x:c>
      <x:c r="F73" t="str">
        <x:f>IF(C72=1,$O$6,$O$7)</x:f>
        <x:v>Female</x:v>
      </x:c>
      <x:c r="G73" t="str">
        <x:f>IF(E72=1,$O$8,$O$9)</x:f>
        <x:v>Pass</x:v>
      </x:c>
      <x:c r="H73" t="str">
        <x:f>F72&amp;" / "&amp;G72</x:f>
        <x:v>Female / Pass</x:v>
      </x:c>
    </x:row>
    <x:row r="74">
      <x:c r="A74" t="n">
        <x:v>72</x:v>
      </x:c>
      <x:c r="B74" t="str">
        <x:f>Dataset!B73</x:f>
        <x:v>M</x:v>
      </x:c>
      <x:c r="C74" t="n">
        <x:f>--(B73=$O$4)</x:f>
        <x:v>0</x:v>
      </x:c>
      <x:c r="D74" t="n">
        <x:f>Dataset!AG73</x:f>
        <x:v>10</x:v>
      </x:c>
      <x:c r="E74" t="n">
        <x:f>--(D73&gt;=$O$5)</x:f>
        <x:v>1</x:v>
      </x:c>
      <x:c r="F74" t="str">
        <x:f>IF(C73=1,$O$6,$O$7)</x:f>
        <x:v>Female</x:v>
      </x:c>
      <x:c r="G74" t="str">
        <x:f>IF(E73=1,$O$8,$O$9)</x:f>
        <x:v>Pass</x:v>
      </x:c>
      <x:c r="H74" t="str">
        <x:f>F73&amp;" / "&amp;G73</x:f>
        <x:v>Female / Pass</x:v>
      </x:c>
    </x:row>
    <x:row r="75">
      <x:c r="A75" t="n">
        <x:v>73</x:v>
      </x:c>
      <x:c r="B75" t="str">
        <x:f>Dataset!B74</x:f>
        <x:v>F</x:v>
      </x:c>
      <x:c r="C75" t="n">
        <x:f>--(B74=$O$4)</x:f>
        <x:v>0</x:v>
      </x:c>
      <x:c r="D75" t="n">
        <x:f>Dataset!AG74</x:f>
        <x:v>11</x:v>
      </x:c>
      <x:c r="E75" t="n">
        <x:f>--(D74&gt;=$O$5)</x:f>
        <x:v>1</x:v>
      </x:c>
      <x:c r="F75" t="str">
        <x:f>IF(C74=1,$O$6,$O$7)</x:f>
        <x:v>Male</x:v>
      </x:c>
      <x:c r="G75" t="str">
        <x:f>IF(E74=1,$O$8,$O$9)</x:f>
        <x:v>Pass</x:v>
      </x:c>
      <x:c r="H75" t="str">
        <x:f>F74&amp;" / "&amp;G74</x:f>
        <x:v>Female / Pass</x:v>
      </x:c>
    </x:row>
    <x:row r="76">
      <x:c r="A76" t="n">
        <x:v>74</x:v>
      </x:c>
      <x:c r="B76" t="str">
        <x:f>Dataset!B75</x:f>
        <x:v>M</x:v>
      </x:c>
      <x:c r="C76" t="n">
        <x:f>--(B75=$O$4)</x:f>
        <x:v>1</x:v>
      </x:c>
      <x:c r="D76" t="n">
        <x:f>Dataset!AG75</x:f>
        <x:v>14</x:v>
      </x:c>
      <x:c r="E76" t="n">
        <x:f>--(D75&gt;=$O$5)</x:f>
        <x:v>1</x:v>
      </x:c>
      <x:c r="F76" t="str">
        <x:f>IF(C75=1,$O$6,$O$7)</x:f>
        <x:v>Male</x:v>
      </x:c>
      <x:c r="G76" t="str">
        <x:f>IF(E75=1,$O$8,$O$9)</x:f>
        <x:v>Pass</x:v>
      </x:c>
      <x:c r="H76" t="str">
        <x:f>F75&amp;" / "&amp;G75</x:f>
        <x:v>Male / Pass</x:v>
      </x:c>
    </x:row>
    <x:row r="77">
      <x:c r="A77" t="n">
        <x:v>75</x:v>
      </x:c>
      <x:c r="B77" t="str">
        <x:f>Dataset!B76</x:f>
        <x:v>F</x:v>
      </x:c>
      <x:c r="C77" t="n">
        <x:f>--(B76=$O$4)</x:f>
        <x:v>0</x:v>
      </x:c>
      <x:c r="D77" t="n">
        <x:f>Dataset!AG76</x:f>
        <x:v>11</x:v>
      </x:c>
      <x:c r="E77" t="n">
        <x:f>--(D76&gt;=$O$5)</x:f>
        <x:v>1</x:v>
      </x:c>
      <x:c r="F77" t="str">
        <x:f>IF(C76=1,$O$6,$O$7)</x:f>
        <x:v>Female</x:v>
      </x:c>
      <x:c r="G77" t="str">
        <x:f>IF(E76=1,$O$8,$O$9)</x:f>
        <x:v>Pass</x:v>
      </x:c>
      <x:c r="H77" t="str">
        <x:f>F76&amp;" / "&amp;G76</x:f>
        <x:v>Male / Pass</x:v>
      </x:c>
    </x:row>
    <x:row r="78">
      <x:c r="A78" t="n">
        <x:v>76</x:v>
      </x:c>
      <x:c r="B78" t="str">
        <x:f>Dataset!B77</x:f>
        <x:v>M</x:v>
      </x:c>
      <x:c r="C78" t="n">
        <x:f>--(B77=$O$4)</x:f>
        <x:v>1</x:v>
      </x:c>
      <x:c r="D78" t="n">
        <x:f>Dataset!AG77</x:f>
        <x:v>11</x:v>
      </x:c>
      <x:c r="E78" t="n">
        <x:f>--(D77&gt;=$O$5)</x:f>
        <x:v>1</x:v>
      </x:c>
      <x:c r="F78" t="str">
        <x:f>IF(C77=1,$O$6,$O$7)</x:f>
        <x:v>Male</x:v>
      </x:c>
      <x:c r="G78" t="str">
        <x:f>IF(E77=1,$O$8,$O$9)</x:f>
        <x:v>Pass</x:v>
      </x:c>
      <x:c r="H78" t="str">
        <x:f>F77&amp;" / "&amp;G77</x:f>
        <x:v>Female / Pass</x:v>
      </x:c>
    </x:row>
    <x:row r="79">
      <x:c r="A79" t="n">
        <x:v>77</x:v>
      </x:c>
      <x:c r="B79" t="str">
        <x:f>Dataset!B78</x:f>
        <x:v>M</x:v>
      </x:c>
      <x:c r="C79" t="n">
        <x:f>--(B78=$O$4)</x:f>
        <x:v>0</x:v>
      </x:c>
      <x:c r="D79" t="n">
        <x:f>Dataset!AG78</x:f>
        <x:v>11</x:v>
      </x:c>
      <x:c r="E79" t="n">
        <x:f>--(D78&gt;=$O$5)</x:f>
        <x:v>1</x:v>
      </x:c>
      <x:c r="F79" t="str">
        <x:f>IF(C78=1,$O$6,$O$7)</x:f>
        <x:v>Female</x:v>
      </x:c>
      <x:c r="G79" t="str">
        <x:f>IF(E78=1,$O$8,$O$9)</x:f>
        <x:v>Pass</x:v>
      </x:c>
      <x:c r="H79" t="str">
        <x:f>F78&amp;" / "&amp;G78</x:f>
        <x:v>Male / Pass</x:v>
      </x:c>
    </x:row>
    <x:row r="80">
      <x:c r="A80" t="n">
        <x:v>78</x:v>
      </x:c>
      <x:c r="B80" t="str">
        <x:f>Dataset!B79</x:f>
        <x:v>F</x:v>
      </x:c>
      <x:c r="C80" t="n">
        <x:f>--(B79=$O$4)</x:f>
        <x:v>0</x:v>
      </x:c>
      <x:c r="D80" t="n">
        <x:f>Dataset!AG79</x:f>
        <x:v>13</x:v>
      </x:c>
      <x:c r="E80" t="n">
        <x:f>--(D79&gt;=$O$5)</x:f>
        <x:v>1</x:v>
      </x:c>
      <x:c r="F80" t="str">
        <x:f>IF(C79=1,$O$6,$O$7)</x:f>
        <x:v>Male</x:v>
      </x:c>
      <x:c r="G80" t="str">
        <x:f>IF(E79=1,$O$8,$O$9)</x:f>
        <x:v>Pass</x:v>
      </x:c>
      <x:c r="H80" t="str">
        <x:f>F79&amp;" / "&amp;G79</x:f>
        <x:v>Female / Pass</x:v>
      </x:c>
    </x:row>
    <x:row r="81">
      <x:c r="A81" t="n">
        <x:v>79</x:v>
      </x:c>
      <x:c r="B81" t="str">
        <x:f>Dataset!B80</x:f>
        <x:v>M</x:v>
      </x:c>
      <x:c r="C81" t="n">
        <x:f>--(B80=$O$4)</x:f>
        <x:v>1</x:v>
      </x:c>
      <x:c r="D81" t="n">
        <x:f>Dataset!AG80</x:f>
        <x:v>10</x:v>
      </x:c>
      <x:c r="E81" t="n">
        <x:f>--(D80&gt;=$O$5)</x:f>
        <x:v>1</x:v>
      </x:c>
      <x:c r="F81" t="str">
        <x:f>IF(C80=1,$O$6,$O$7)</x:f>
        <x:v>Male</x:v>
      </x:c>
      <x:c r="G81" t="str">
        <x:f>IF(E80=1,$O$8,$O$9)</x:f>
        <x:v>Pass</x:v>
      </x:c>
      <x:c r="H81" t="str">
        <x:f>F80&amp;" / "&amp;G80</x:f>
        <x:v>Male / Pass</x:v>
      </x:c>
    </x:row>
    <x:row r="82">
      <x:c r="A82" t="n">
        <x:v>80</x:v>
      </x:c>
      <x:c r="B82" t="str">
        <x:f>Dataset!B81</x:f>
        <x:v>F</x:v>
      </x:c>
      <x:c r="C82" t="n">
        <x:f>--(B81=$O$4)</x:f>
        <x:v>0</x:v>
      </x:c>
      <x:c r="D82" t="n">
        <x:f>Dataset!AG81</x:f>
        <x:v>11</x:v>
      </x:c>
      <x:c r="E82" t="n">
        <x:f>--(D81&gt;=$O$5)</x:f>
        <x:v>1</x:v>
      </x:c>
      <x:c r="F82" t="str">
        <x:f>IF(C81=1,$O$6,$O$7)</x:f>
        <x:v>Female</x:v>
      </x:c>
      <x:c r="G82" t="str">
        <x:f>IF(E81=1,$O$8,$O$9)</x:f>
        <x:v>Pass</x:v>
      </x:c>
      <x:c r="H82" t="str">
        <x:f>F81&amp;" / "&amp;G81</x:f>
        <x:v>Male / Pass</x:v>
      </x:c>
    </x:row>
    <x:row r="83">
      <x:c r="A83" t="n">
        <x:v>81</x:v>
      </x:c>
      <x:c r="B83" t="str">
        <x:f>Dataset!B82</x:f>
        <x:v>M</x:v>
      </x:c>
      <x:c r="C83" t="n">
        <x:f>--(B82=$O$4)</x:f>
        <x:v>1</x:v>
      </x:c>
      <x:c r="D83" t="n">
        <x:f>Dataset!AG82</x:f>
        <x:v>12</x:v>
      </x:c>
      <x:c r="E83" t="n">
        <x:f>--(D82&gt;=$O$5)</x:f>
        <x:v>1</x:v>
      </x:c>
      <x:c r="F83" t="str">
        <x:f>IF(C82=1,$O$6,$O$7)</x:f>
        <x:v>Male</x:v>
      </x:c>
      <x:c r="G83" t="str">
        <x:f>IF(E82=1,$O$8,$O$9)</x:f>
        <x:v>Pass</x:v>
      </x:c>
      <x:c r="H83" t="str">
        <x:f>F82&amp;" / "&amp;G82</x:f>
        <x:v>Female / Pass</x:v>
      </x:c>
    </x:row>
    <x:row r="84">
      <x:c r="A84" t="n">
        <x:v>82</x:v>
      </x:c>
      <x:c r="B84" t="str">
        <x:f>Dataset!B83</x:f>
        <x:v>M</x:v>
      </x:c>
      <x:c r="C84" t="n">
        <x:f>--(B83=$O$4)</x:f>
        <x:v>0</x:v>
      </x:c>
      <x:c r="D84" t="n">
        <x:f>Dataset!AG83</x:f>
        <x:v>9</x:v>
      </x:c>
      <x:c r="E84" t="n">
        <x:f>--(D83&gt;=$O$5)</x:f>
        <x:v>1</x:v>
      </x:c>
      <x:c r="F84" t="str">
        <x:f>IF(C83=1,$O$6,$O$7)</x:f>
        <x:v>Female</x:v>
      </x:c>
      <x:c r="G84" t="str">
        <x:f>IF(E83=1,$O$8,$O$9)</x:f>
        <x:v>Pass</x:v>
      </x:c>
      <x:c r="H84" t="str">
        <x:f>F83&amp;" / "&amp;G83</x:f>
        <x:v>Male / Pass</x:v>
      </x:c>
    </x:row>
    <x:row r="85">
      <x:c r="A85" t="n">
        <x:v>83</x:v>
      </x:c>
      <x:c r="B85" t="str">
        <x:f>Dataset!B84</x:f>
        <x:v>F</x:v>
      </x:c>
      <x:c r="C85" t="n">
        <x:f>--(B84=$O$4)</x:f>
        <x:v>0</x:v>
      </x:c>
      <x:c r="D85" t="n">
        <x:f>Dataset!AG84</x:f>
        <x:v>11</x:v>
      </x:c>
      <x:c r="E85" t="n">
        <x:f>--(D84&gt;=$O$5)</x:f>
        <x:v>0</x:v>
      </x:c>
      <x:c r="F85" t="str">
        <x:f>IF(C84=1,$O$6,$O$7)</x:f>
        <x:v>Male</x:v>
      </x:c>
      <x:c r="G85" t="str">
        <x:f>IF(E84=1,$O$8,$O$9)</x:f>
        <x:v>Pass</x:v>
      </x:c>
      <x:c r="H85" t="str">
        <x:f>F84&amp;" / "&amp;G84</x:f>
        <x:v>Female / Pass</x:v>
      </x:c>
    </x:row>
    <x:row r="86">
      <x:c r="A86" t="n">
        <x:v>84</x:v>
      </x:c>
      <x:c r="B86" t="str">
        <x:f>Dataset!B85</x:f>
        <x:v>M</x:v>
      </x:c>
      <x:c r="C86" t="n">
        <x:f>--(B85=$O$4)</x:f>
        <x:v>1</x:v>
      </x:c>
      <x:c r="D86" t="n">
        <x:f>Dataset!AG85</x:f>
        <x:v>13</x:v>
      </x:c>
      <x:c r="E86" t="n">
        <x:f>--(D85&gt;=$O$5)</x:f>
        <x:v>1</x:v>
      </x:c>
      <x:c r="F86" t="str">
        <x:f>IF(C85=1,$O$6,$O$7)</x:f>
        <x:v>Male</x:v>
      </x:c>
      <x:c r="G86" t="str">
        <x:f>IF(E85=1,$O$8,$O$9)</x:f>
        <x:v>Fail</x:v>
      </x:c>
      <x:c r="H86" t="str">
        <x:f>F85&amp;" / "&amp;G85</x:f>
        <x:v>Male / Pass</x:v>
      </x:c>
    </x:row>
    <x:row r="87">
      <x:c r="A87" t="n">
        <x:v>85</x:v>
      </x:c>
      <x:c r="B87" t="str">
        <x:f>Dataset!B86</x:f>
        <x:v>F</x:v>
      </x:c>
      <x:c r="C87" t="n">
        <x:f>--(B86=$O$4)</x:f>
        <x:v>0</x:v>
      </x:c>
      <x:c r="D87" t="n">
        <x:f>Dataset!AG86</x:f>
        <x:v>12</x:v>
      </x:c>
      <x:c r="E87" t="n">
        <x:f>--(D86&gt;=$O$5)</x:f>
        <x:v>1</x:v>
      </x:c>
      <x:c r="F87" t="str">
        <x:f>IF(C86=1,$O$6,$O$7)</x:f>
        <x:v>Female</x:v>
      </x:c>
      <x:c r="G87" t="str">
        <x:f>IF(E86=1,$O$8,$O$9)</x:f>
        <x:v>Pass</x:v>
      </x:c>
      <x:c r="H87" t="str">
        <x:f>F86&amp;" / "&amp;G86</x:f>
        <x:v>Male / Fail</x:v>
      </x:c>
    </x:row>
    <x:row r="88">
      <x:c r="A88" t="n">
        <x:v>86</x:v>
      </x:c>
      <x:c r="B88" t="str">
        <x:f>Dataset!B87</x:f>
        <x:v>F</x:v>
      </x:c>
      <x:c r="C88" t="n">
        <x:f>--(B87=$O$4)</x:f>
        <x:v>1</x:v>
      </x:c>
      <x:c r="D88" t="n">
        <x:f>Dataset!AG87</x:f>
        <x:v>12</x:v>
      </x:c>
      <x:c r="E88" t="n">
        <x:f>--(D87&gt;=$O$5)</x:f>
        <x:v>1</x:v>
      </x:c>
      <x:c r="F88" t="str">
        <x:f>IF(C87=1,$O$6,$O$7)</x:f>
        <x:v>Male</x:v>
      </x:c>
      <x:c r="G88" t="str">
        <x:f>IF(E87=1,$O$8,$O$9)</x:f>
        <x:v>Pass</x:v>
      </x:c>
      <x:c r="H88" t="str">
        <x:f>F87&amp;" / "&amp;G87</x:f>
        <x:v>Female / Pass</x:v>
      </x:c>
    </x:row>
    <x:row r="89">
      <x:c r="A89" t="n">
        <x:v>87</x:v>
      </x:c>
      <x:c r="B89" t="str">
        <x:f>Dataset!B88</x:f>
        <x:v>F</x:v>
      </x:c>
      <x:c r="C89" t="n">
        <x:f>--(B88=$O$4)</x:f>
        <x:v>1</x:v>
      </x:c>
      <x:c r="D89" t="n">
        <x:f>Dataset!AG88</x:f>
        <x:v>11</x:v>
      </x:c>
      <x:c r="E89" t="n">
        <x:f>--(D88&gt;=$O$5)</x:f>
        <x:v>1</x:v>
      </x:c>
      <x:c r="F89" t="str">
        <x:f>IF(C88=1,$O$6,$O$7)</x:f>
        <x:v>Female</x:v>
      </x:c>
      <x:c r="G89" t="str">
        <x:f>IF(E88=1,$O$8,$O$9)</x:f>
        <x:v>Pass</x:v>
      </x:c>
      <x:c r="H89" t="str">
        <x:f>F88&amp;" / "&amp;G88</x:f>
        <x:v>Male / Pass</x:v>
      </x:c>
    </x:row>
    <x:row r="90">
      <x:c r="A90" t="n">
        <x:v>88</x:v>
      </x:c>
      <x:c r="B90" t="str">
        <x:f>Dataset!B89</x:f>
        <x:v>F</x:v>
      </x:c>
      <x:c r="C90" t="n">
        <x:f>--(B89=$O$4)</x:f>
        <x:v>1</x:v>
      </x:c>
      <x:c r="D90" t="n">
        <x:f>Dataset!AG89</x:f>
        <x:v>15</x:v>
      </x:c>
      <x:c r="E90" t="n">
        <x:f>--(D89&gt;=$O$5)</x:f>
        <x:v>1</x:v>
      </x:c>
      <x:c r="F90" t="str">
        <x:f>IF(C89=1,$O$6,$O$7)</x:f>
        <x:v>Female</x:v>
      </x:c>
      <x:c r="G90" t="str">
        <x:f>IF(E89=1,$O$8,$O$9)</x:f>
        <x:v>Pass</x:v>
      </x:c>
      <x:c r="H90" t="str">
        <x:f>F89&amp;" / "&amp;G89</x:f>
        <x:v>Female / Pass</x:v>
      </x:c>
    </x:row>
    <x:row r="91">
      <x:c r="A91" t="n">
        <x:v>89</x:v>
      </x:c>
      <x:c r="B91" t="str">
        <x:f>Dataset!B90</x:f>
        <x:v>M</x:v>
      </x:c>
      <x:c r="C91" t="n">
        <x:f>--(B90=$O$4)</x:f>
        <x:v>1</x:v>
      </x:c>
      <x:c r="D91" t="n">
        <x:f>Dataset!AG90</x:f>
        <x:v>11</x:v>
      </x:c>
      <x:c r="E91" t="n">
        <x:f>--(D90&gt;=$O$5)</x:f>
        <x:v>1</x:v>
      </x:c>
      <x:c r="F91" t="str">
        <x:f>IF(C90=1,$O$6,$O$7)</x:f>
        <x:v>Female</x:v>
      </x:c>
      <x:c r="G91" t="str">
        <x:f>IF(E90=1,$O$8,$O$9)</x:f>
        <x:v>Pass</x:v>
      </x:c>
      <x:c r="H91" t="str">
        <x:f>F90&amp;" / "&amp;G90</x:f>
        <x:v>Female / Pass</x:v>
      </x:c>
    </x:row>
    <x:row r="92">
      <x:c r="A92" t="n">
        <x:v>90</x:v>
      </x:c>
      <x:c r="B92" t="str">
        <x:f>Dataset!B91</x:f>
        <x:v>M</x:v>
      </x:c>
      <x:c r="C92" t="n">
        <x:f>--(B91=$O$4)</x:f>
        <x:v>0</x:v>
      </x:c>
      <x:c r="D92" t="n">
        <x:f>Dataset!AG91</x:f>
        <x:v>10</x:v>
      </x:c>
      <x:c r="E92" t="n">
        <x:f>--(D91&gt;=$O$5)</x:f>
        <x:v>1</x:v>
      </x:c>
      <x:c r="F92" t="str">
        <x:f>IF(C91=1,$O$6,$O$7)</x:f>
        <x:v>Female</x:v>
      </x:c>
      <x:c r="G92" t="str">
        <x:f>IF(E91=1,$O$8,$O$9)</x:f>
        <x:v>Pass</x:v>
      </x:c>
      <x:c r="H92" t="str">
        <x:f>F91&amp;" / "&amp;G91</x:f>
        <x:v>Female / Pass</x:v>
      </x:c>
    </x:row>
    <x:row r="93">
      <x:c r="A93" t="n">
        <x:v>91</x:v>
      </x:c>
      <x:c r="B93" t="str">
        <x:f>Dataset!B92</x:f>
        <x:v>F</x:v>
      </x:c>
      <x:c r="C93" t="n">
        <x:f>--(B92=$O$4)</x:f>
        <x:v>0</x:v>
      </x:c>
      <x:c r="D93" t="n">
        <x:f>Dataset!AG92</x:f>
        <x:v>11</x:v>
      </x:c>
      <x:c r="E93" t="n">
        <x:f>--(D92&gt;=$O$5)</x:f>
        <x:v>1</x:v>
      </x:c>
      <x:c r="F93" t="str">
        <x:f>IF(C92=1,$O$6,$O$7)</x:f>
        <x:v>Male</x:v>
      </x:c>
      <x:c r="G93" t="str">
        <x:f>IF(E92=1,$O$8,$O$9)</x:f>
        <x:v>Pass</x:v>
      </x:c>
      <x:c r="H93" t="str">
        <x:f>F92&amp;" / "&amp;G92</x:f>
        <x:v>Female / Pass</x:v>
      </x:c>
    </x:row>
    <x:row r="94">
      <x:c r="A94" t="n">
        <x:v>92</x:v>
      </x:c>
      <x:c r="B94" t="str">
        <x:f>Dataset!B93</x:f>
        <x:v>F</x:v>
      </x:c>
      <x:c r="C94" t="n">
        <x:f>--(B93=$O$4)</x:f>
        <x:v>1</x:v>
      </x:c>
      <x:c r="D94" t="n">
        <x:f>Dataset!AG93</x:f>
        <x:v>13</x:v>
      </x:c>
      <x:c r="E94" t="n">
        <x:f>--(D93&gt;=$O$5)</x:f>
        <x:v>1</x:v>
      </x:c>
      <x:c r="F94" t="str">
        <x:f>IF(C93=1,$O$6,$O$7)</x:f>
        <x:v>Male</x:v>
      </x:c>
      <x:c r="G94" t="str">
        <x:f>IF(E93=1,$O$8,$O$9)</x:f>
        <x:v>Pass</x:v>
      </x:c>
      <x:c r="H94" t="str">
        <x:f>F93&amp;" / "&amp;G93</x:f>
        <x:v>Male / Pass</x:v>
      </x:c>
    </x:row>
    <x:row r="95">
      <x:c r="A95" t="n">
        <x:v>93</x:v>
      </x:c>
      <x:c r="B95" t="str">
        <x:f>Dataset!B94</x:f>
        <x:v>F</x:v>
      </x:c>
      <x:c r="C95" t="n">
        <x:f>--(B94=$O$4)</x:f>
        <x:v>1</x:v>
      </x:c>
      <x:c r="D95" t="n">
        <x:f>Dataset!AG94</x:f>
        <x:v>12</x:v>
      </x:c>
      <x:c r="E95" t="n">
        <x:f>--(D94&gt;=$O$5)</x:f>
        <x:v>1</x:v>
      </x:c>
      <x:c r="F95" t="str">
        <x:f>IF(C94=1,$O$6,$O$7)</x:f>
        <x:v>Female</x:v>
      </x:c>
      <x:c r="G95" t="str">
        <x:f>IF(E94=1,$O$8,$O$9)</x:f>
        <x:v>Pass</x:v>
      </x:c>
      <x:c r="H95" t="str">
        <x:f>F94&amp;" / "&amp;G94</x:f>
        <x:v>Male / Pass</x:v>
      </x:c>
    </x:row>
    <x:row r="96">
      <x:c r="A96" t="n">
        <x:v>94</x:v>
      </x:c>
      <x:c r="B96" t="str">
        <x:f>Dataset!B95</x:f>
        <x:v>F</x:v>
      </x:c>
      <x:c r="C96" t="n">
        <x:f>--(B95=$O$4)</x:f>
        <x:v>1</x:v>
      </x:c>
      <x:c r="D96" t="n">
        <x:f>Dataset!AG95</x:f>
        <x:v>14</x:v>
      </x:c>
      <x:c r="E96" t="n">
        <x:f>--(D95&gt;=$O$5)</x:f>
        <x:v>1</x:v>
      </x:c>
      <x:c r="F96" t="str">
        <x:f>IF(C95=1,$O$6,$O$7)</x:f>
        <x:v>Female</x:v>
      </x:c>
      <x:c r="G96" t="str">
        <x:f>IF(E95=1,$O$8,$O$9)</x:f>
        <x:v>Pass</x:v>
      </x:c>
      <x:c r="H96" t="str">
        <x:f>F95&amp;" / "&amp;G95</x:f>
        <x:v>Female / Pass</x:v>
      </x:c>
    </x:row>
    <x:row r="97">
      <x:c r="A97" t="n">
        <x:v>95</x:v>
      </x:c>
      <x:c r="B97" t="str">
        <x:f>Dataset!B96</x:f>
        <x:v>M</x:v>
      </x:c>
      <x:c r="C97" t="n">
        <x:f>--(B96=$O$4)</x:f>
        <x:v>1</x:v>
      </x:c>
      <x:c r="D97" t="n">
        <x:f>Dataset!AG96</x:f>
        <x:v>12</x:v>
      </x:c>
      <x:c r="E97" t="n">
        <x:f>--(D96&gt;=$O$5)</x:f>
        <x:v>1</x:v>
      </x:c>
      <x:c r="F97" t="str">
        <x:f>IF(C96=1,$O$6,$O$7)</x:f>
        <x:v>Female</x:v>
      </x:c>
      <x:c r="G97" t="str">
        <x:f>IF(E96=1,$O$8,$O$9)</x:f>
        <x:v>Pass</x:v>
      </x:c>
      <x:c r="H97" t="str">
        <x:f>F96&amp;" / "&amp;G96</x:f>
        <x:v>Female / Pass</x:v>
      </x:c>
    </x:row>
    <x:row r="98">
      <x:c r="A98" t="n">
        <x:v>96</x:v>
      </x:c>
      <x:c r="B98" t="str">
        <x:f>Dataset!B97</x:f>
        <x:v>F</x:v>
      </x:c>
      <x:c r="C98" t="n">
        <x:f>--(B97=$O$4)</x:f>
        <x:v>0</x:v>
      </x:c>
      <x:c r="D98" t="n">
        <x:f>Dataset!AG97</x:f>
        <x:v>13</x:v>
      </x:c>
      <x:c r="E98" t="n">
        <x:f>--(D97&gt;=$O$5)</x:f>
        <x:v>1</x:v>
      </x:c>
      <x:c r="F98" t="str">
        <x:f>IF(C97=1,$O$6,$O$7)</x:f>
        <x:v>Female</x:v>
      </x:c>
      <x:c r="G98" t="str">
        <x:f>IF(E97=1,$O$8,$O$9)</x:f>
        <x:v>Pass</x:v>
      </x:c>
      <x:c r="H98" t="str">
        <x:f>F97&amp;" / "&amp;G97</x:f>
        <x:v>Female / Pass</x:v>
      </x:c>
    </x:row>
    <x:row r="99">
      <x:c r="A99" t="n">
        <x:v>97</x:v>
      </x:c>
      <x:c r="B99" t="str">
        <x:f>Dataset!B98</x:f>
        <x:v>M</x:v>
      </x:c>
      <x:c r="C99" t="n">
        <x:f>--(B98=$O$4)</x:f>
        <x:v>1</x:v>
      </x:c>
      <x:c r="D99" t="n">
        <x:f>Dataset!AG98</x:f>
        <x:v>11</x:v>
      </x:c>
      <x:c r="E99" t="n">
        <x:f>--(D98&gt;=$O$5)</x:f>
        <x:v>1</x:v>
      </x:c>
      <x:c r="F99" t="str">
        <x:f>IF(C98=1,$O$6,$O$7)</x:f>
        <x:v>Male</x:v>
      </x:c>
      <x:c r="G99" t="str">
        <x:f>IF(E98=1,$O$8,$O$9)</x:f>
        <x:v>Pass</x:v>
      </x:c>
      <x:c r="H99" t="str">
        <x:f>F98&amp;" / "&amp;G98</x:f>
        <x:v>Female / Pass</x:v>
      </x:c>
    </x:row>
    <x:row r="100">
      <x:c r="A100" t="n">
        <x:v>98</x:v>
      </x:c>
      <x:c r="B100" t="str">
        <x:f>Dataset!B99</x:f>
        <x:v>F</x:v>
      </x:c>
      <x:c r="C100" t="n">
        <x:f>--(B99=$O$4)</x:f>
        <x:v>0</x:v>
      </x:c>
      <x:c r="D100" t="n">
        <x:f>Dataset!AG99</x:f>
        <x:v>12</x:v>
      </x:c>
      <x:c r="E100" t="n">
        <x:f>--(D99&gt;=$O$5)</x:f>
        <x:v>1</x:v>
      </x:c>
      <x:c r="F100" t="str">
        <x:f>IF(C99=1,$O$6,$O$7)</x:f>
        <x:v>Female</x:v>
      </x:c>
      <x:c r="G100" t="str">
        <x:f>IF(E99=1,$O$8,$O$9)</x:f>
        <x:v>Pass</x:v>
      </x:c>
      <x:c r="H100" t="str">
        <x:f>F99&amp;" / "&amp;G99</x:f>
        <x:v>Male / Pass</x:v>
      </x:c>
    </x:row>
    <x:row r="101">
      <x:c r="A101" t="n">
        <x:v>99</x:v>
      </x:c>
      <x:c r="B101" t="str">
        <x:f>Dataset!B100</x:f>
        <x:v>F</x:v>
      </x:c>
      <x:c r="C101" t="n">
        <x:f>--(B100=$O$4)</x:f>
        <x:v>1</x:v>
      </x:c>
      <x:c r="D101" t="n">
        <x:f>Dataset!AG100</x:f>
        <x:v>13</x:v>
      </x:c>
      <x:c r="E101" t="n">
        <x:f>--(D100&gt;=$O$5)</x:f>
        <x:v>1</x:v>
      </x:c>
      <x:c r="F101" t="str">
        <x:f>IF(C100=1,$O$6,$O$7)</x:f>
        <x:v>Male</x:v>
      </x:c>
      <x:c r="G101" t="str">
        <x:f>IF(E100=1,$O$8,$O$9)</x:f>
        <x:v>Pass</x:v>
      </x:c>
      <x:c r="H101" t="str">
        <x:f>F100&amp;" / "&amp;G100</x:f>
        <x:v>Female / Pass</x:v>
      </x:c>
    </x:row>
    <x:row r="102">
      <x:c r="A102" t="n">
        <x:v>100</x:v>
      </x:c>
      <x:c r="B102" t="str">
        <x:f>Dataset!B101</x:f>
        <x:v>F</x:v>
      </x:c>
      <x:c r="C102" t="n">
        <x:f>--(B101=$O$4)</x:f>
        <x:v>1</x:v>
      </x:c>
      <x:c r="D102" t="n">
        <x:f>Dataset!AG101</x:f>
        <x:v>13</x:v>
      </x:c>
      <x:c r="E102" t="n">
        <x:f>--(D101&gt;=$O$5)</x:f>
        <x:v>1</x:v>
      </x:c>
      <x:c r="F102" t="str">
        <x:f>IF(C101=1,$O$6,$O$7)</x:f>
        <x:v>Female</x:v>
      </x:c>
      <x:c r="G102" t="str">
        <x:f>IF(E101=1,$O$8,$O$9)</x:f>
        <x:v>Pass</x:v>
      </x:c>
      <x:c r="H102" t="str">
        <x:f>F101&amp;" / "&amp;G101</x:f>
        <x:v>Male / Pass</x:v>
      </x:c>
    </x:row>
    <x:row r="103">
      <x:c r="A103" t="n">
        <x:v>101</x:v>
      </x:c>
      <x:c r="B103" t="str">
        <x:f>Dataset!B102</x:f>
        <x:v>M</x:v>
      </x:c>
      <x:c r="C103" t="n">
        <x:f>--(B102=$O$4)</x:f>
        <x:v>1</x:v>
      </x:c>
      <x:c r="D103" t="n">
        <x:f>Dataset!AG102</x:f>
        <x:v>8</x:v>
      </x:c>
      <x:c r="E103" t="n">
        <x:f>--(D102&gt;=$O$5)</x:f>
        <x:v>1</x:v>
      </x:c>
      <x:c r="F103" t="str">
        <x:f>IF(C102=1,$O$6,$O$7)</x:f>
        <x:v>Female</x:v>
      </x:c>
      <x:c r="G103" t="str">
        <x:f>IF(E102=1,$O$8,$O$9)</x:f>
        <x:v>Pass</x:v>
      </x:c>
      <x:c r="H103" t="str">
        <x:f>F102&amp;" / "&amp;G102</x:f>
        <x:v>Female / Pass</x:v>
      </x:c>
    </x:row>
    <x:row r="104">
      <x:c r="A104" t="n">
        <x:v>102</x:v>
      </x:c>
      <x:c r="B104" t="str">
        <x:f>Dataset!B103</x:f>
        <x:v>M</x:v>
      </x:c>
      <x:c r="C104" t="n">
        <x:f>--(B103=$O$4)</x:f>
        <x:v>0</x:v>
      </x:c>
      <x:c r="D104" t="n">
        <x:f>Dataset!AG103</x:f>
        <x:v>16</x:v>
      </x:c>
      <x:c r="E104" t="n">
        <x:f>--(D103&gt;=$O$5)</x:f>
        <x:v>0</x:v>
      </x:c>
      <x:c r="F104" t="str">
        <x:f>IF(C103=1,$O$6,$O$7)</x:f>
        <x:v>Female</x:v>
      </x:c>
      <x:c r="G104" t="str">
        <x:f>IF(E103=1,$O$8,$O$9)</x:f>
        <x:v>Pass</x:v>
      </x:c>
      <x:c r="H104" t="str">
        <x:f>F103&amp;" / "&amp;G103</x:f>
        <x:v>Female / Pass</x:v>
      </x:c>
    </x:row>
    <x:row r="105">
      <x:c r="A105" t="n">
        <x:v>103</x:v>
      </x:c>
      <x:c r="B105" t="str">
        <x:f>Dataset!B104</x:f>
        <x:v>M</x:v>
      </x:c>
      <x:c r="C105" t="n">
        <x:f>--(B104=$O$4)</x:f>
        <x:v>0</x:v>
      </x:c>
      <x:c r="D105" t="n">
        <x:f>Dataset!AG104</x:f>
        <x:v>12</x:v>
      </x:c>
      <x:c r="E105" t="n">
        <x:f>--(D104&gt;=$O$5)</x:f>
        <x:v>1</x:v>
      </x:c>
      <x:c r="F105" t="str">
        <x:f>IF(C104=1,$O$6,$O$7)</x:f>
        <x:v>Male</x:v>
      </x:c>
      <x:c r="G105" t="str">
        <x:f>IF(E104=1,$O$8,$O$9)</x:f>
        <x:v>Fail</x:v>
      </x:c>
      <x:c r="H105" t="str">
        <x:f>F104&amp;" / "&amp;G104</x:f>
        <x:v>Female / Pass</x:v>
      </x:c>
    </x:row>
    <x:row r="106">
      <x:c r="A106" t="n">
        <x:v>104</x:v>
      </x:c>
      <x:c r="B106" t="str">
        <x:f>Dataset!B105</x:f>
        <x:v>F</x:v>
      </x:c>
      <x:c r="C106" t="n">
        <x:f>--(B105=$O$4)</x:f>
        <x:v>0</x:v>
      </x:c>
      <x:c r="D106" t="n">
        <x:f>Dataset!AG105</x:f>
        <x:v>10</x:v>
      </x:c>
      <x:c r="E106" t="n">
        <x:f>--(D105&gt;=$O$5)</x:f>
        <x:v>1</x:v>
      </x:c>
      <x:c r="F106" t="str">
        <x:f>IF(C105=1,$O$6,$O$7)</x:f>
        <x:v>Male</x:v>
      </x:c>
      <x:c r="G106" t="str">
        <x:f>IF(E105=1,$O$8,$O$9)</x:f>
        <x:v>Pass</x:v>
      </x:c>
      <x:c r="H106" t="str">
        <x:f>F105&amp;" / "&amp;G105</x:f>
        <x:v>Male / Fail</x:v>
      </x:c>
    </x:row>
    <x:row r="107">
      <x:c r="A107" t="n">
        <x:v>105</x:v>
      </x:c>
      <x:c r="B107" t="str">
        <x:f>Dataset!B106</x:f>
        <x:v>M</x:v>
      </x:c>
      <x:c r="C107" t="n">
        <x:f>--(B106=$O$4)</x:f>
        <x:v>1</x:v>
      </x:c>
      <x:c r="D107" t="n">
        <x:f>Dataset!AG106</x:f>
        <x:v>16</x:v>
      </x:c>
      <x:c r="E107" t="n">
        <x:f>--(D106&gt;=$O$5)</x:f>
        <x:v>1</x:v>
      </x:c>
      <x:c r="F107" t="str">
        <x:f>IF(C106=1,$O$6,$O$7)</x:f>
        <x:v>Male</x:v>
      </x:c>
      <x:c r="G107" t="str">
        <x:f>IF(E106=1,$O$8,$O$9)</x:f>
        <x:v>Pass</x:v>
      </x:c>
      <x:c r="H107" t="str">
        <x:f>F106&amp;" / "&amp;G106</x:f>
        <x:v>Male / Pass</x:v>
      </x:c>
    </x:row>
    <x:row r="108">
      <x:c r="A108" t="n">
        <x:v>106</x:v>
      </x:c>
      <x:c r="B108" t="str">
        <x:f>Dataset!B107</x:f>
        <x:v>F</x:v>
      </x:c>
      <x:c r="C108" t="n">
        <x:f>--(B107=$O$4)</x:f>
        <x:v>0</x:v>
      </x:c>
      <x:c r="D108" t="n">
        <x:f>Dataset!AG107</x:f>
        <x:v>10</x:v>
      </x:c>
      <x:c r="E108" t="n">
        <x:f>--(D107&gt;=$O$5)</x:f>
        <x:v>1</x:v>
      </x:c>
      <x:c r="F108" t="str">
        <x:f>IF(C107=1,$O$6,$O$7)</x:f>
        <x:v>Female</x:v>
      </x:c>
      <x:c r="G108" t="str">
        <x:f>IF(E107=1,$O$8,$O$9)</x:f>
        <x:v>Pass</x:v>
      </x:c>
      <x:c r="H108" t="str">
        <x:f>F107&amp;" / "&amp;G107</x:f>
        <x:v>Male / Pass</x:v>
      </x:c>
    </x:row>
    <x:row r="109">
      <x:c r="A109" t="n">
        <x:v>107</x:v>
      </x:c>
      <x:c r="B109" t="str">
        <x:f>Dataset!B108</x:f>
        <x:v>F</x:v>
      </x:c>
      <x:c r="C109" t="n">
        <x:f>--(B108=$O$4)</x:f>
        <x:v>1</x:v>
      </x:c>
      <x:c r="D109" t="n">
        <x:f>Dataset!AG108</x:f>
        <x:v>10</x:v>
      </x:c>
      <x:c r="E109" t="n">
        <x:f>--(D108&gt;=$O$5)</x:f>
        <x:v>1</x:v>
      </x:c>
      <x:c r="F109" t="str">
        <x:f>IF(C108=1,$O$6,$O$7)</x:f>
        <x:v>Male</x:v>
      </x:c>
      <x:c r="G109" t="str">
        <x:f>IF(E108=1,$O$8,$O$9)</x:f>
        <x:v>Pass</x:v>
      </x:c>
      <x:c r="H109" t="str">
        <x:f>F108&amp;" / "&amp;G108</x:f>
        <x:v>Female / Pass</x:v>
      </x:c>
    </x:row>
    <x:row r="110">
      <x:c r="A110" t="n">
        <x:v>108</x:v>
      </x:c>
      <x:c r="B110" t="str">
        <x:f>Dataset!B109</x:f>
        <x:v>M</x:v>
      </x:c>
      <x:c r="C110" t="n">
        <x:f>--(B109=$O$4)</x:f>
        <x:v>1</x:v>
      </x:c>
      <x:c r="D110" t="n">
        <x:f>Dataset!AG109</x:f>
        <x:v>14</x:v>
      </x:c>
      <x:c r="E110" t="n">
        <x:f>--(D109&gt;=$O$5)</x:f>
        <x:v>1</x:v>
      </x:c>
      <x:c r="F110" t="str">
        <x:f>IF(C109=1,$O$6,$O$7)</x:f>
        <x:v>Female</x:v>
      </x:c>
      <x:c r="G110" t="str">
        <x:f>IF(E109=1,$O$8,$O$9)</x:f>
        <x:v>Pass</x:v>
      </x:c>
      <x:c r="H110" t="str">
        <x:f>F109&amp;" / "&amp;G109</x:f>
        <x:v>Male / Pass</x:v>
      </x:c>
    </x:row>
    <x:row r="111">
      <x:c r="A111" t="n">
        <x:v>109</x:v>
      </x:c>
      <x:c r="B111" t="str">
        <x:f>Dataset!B110</x:f>
        <x:v>M</x:v>
      </x:c>
      <x:c r="C111" t="n">
        <x:f>--(B110=$O$4)</x:f>
        <x:v>0</x:v>
      </x:c>
      <x:c r="D111" t="n">
        <x:f>Dataset!AG110</x:f>
        <x:v>11</x:v>
      </x:c>
      <x:c r="E111" t="n">
        <x:f>--(D110&gt;=$O$5)</x:f>
        <x:v>1</x:v>
      </x:c>
      <x:c r="F111" t="str">
        <x:f>IF(C110=1,$O$6,$O$7)</x:f>
        <x:v>Female</x:v>
      </x:c>
      <x:c r="G111" t="str">
        <x:f>IF(E110=1,$O$8,$O$9)</x:f>
        <x:v>Pass</x:v>
      </x:c>
      <x:c r="H111" t="str">
        <x:f>F110&amp;" / "&amp;G110</x:f>
        <x:v>Female / Pass</x:v>
      </x:c>
    </x:row>
    <x:row r="112">
      <x:c r="A112" t="n">
        <x:v>110</x:v>
      </x:c>
      <x:c r="B112" t="str">
        <x:f>Dataset!B111</x:f>
        <x:v>F</x:v>
      </x:c>
      <x:c r="C112" t="n">
        <x:f>--(B111=$O$4)</x:f>
        <x:v>0</x:v>
      </x:c>
      <x:c r="D112" t="n">
        <x:f>Dataset!AG111</x:f>
        <x:v>14</x:v>
      </x:c>
      <x:c r="E112" t="n">
        <x:f>--(D111&gt;=$O$5)</x:f>
        <x:v>1</x:v>
      </x:c>
      <x:c r="F112" t="str">
        <x:f>IF(C111=1,$O$6,$O$7)</x:f>
        <x:v>Male</x:v>
      </x:c>
      <x:c r="G112" t="str">
        <x:f>IF(E111=1,$O$8,$O$9)</x:f>
        <x:v>Pass</x:v>
      </x:c>
      <x:c r="H112" t="str">
        <x:f>F111&amp;" / "&amp;G111</x:f>
        <x:v>Female / Pass</x:v>
      </x:c>
    </x:row>
    <x:row r="113">
      <x:c r="A113" t="n">
        <x:v>111</x:v>
      </x:c>
      <x:c r="B113" t="str">
        <x:f>Dataset!B112</x:f>
        <x:v>M</x:v>
      </x:c>
      <x:c r="C113" t="n">
        <x:f>--(B112=$O$4)</x:f>
        <x:v>1</x:v>
      </x:c>
      <x:c r="D113" t="n">
        <x:f>Dataset!AG112</x:f>
        <x:v>14</x:v>
      </x:c>
      <x:c r="E113" t="n">
        <x:f>--(D112&gt;=$O$5)</x:f>
        <x:v>1</x:v>
      </x:c>
      <x:c r="F113" t="str">
        <x:f>IF(C112=1,$O$6,$O$7)</x:f>
        <x:v>Male</x:v>
      </x:c>
      <x:c r="G113" t="str">
        <x:f>IF(E112=1,$O$8,$O$9)</x:f>
        <x:v>Pass</x:v>
      </x:c>
      <x:c r="H113" t="str">
        <x:f>F112&amp;" / "&amp;G112</x:f>
        <x:v>Male / Pass</x:v>
      </x:c>
    </x:row>
    <x:row r="114">
      <x:c r="A114" t="n">
        <x:v>112</x:v>
      </x:c>
      <x:c r="B114" t="str">
        <x:f>Dataset!B113</x:f>
        <x:v>F</x:v>
      </x:c>
      <x:c r="C114" t="n">
        <x:f>--(B113=$O$4)</x:f>
        <x:v>0</x:v>
      </x:c>
      <x:c r="D114" t="n">
        <x:f>Dataset!AG113</x:f>
        <x:v>11</x:v>
      </x:c>
      <x:c r="E114" t="n">
        <x:f>--(D113&gt;=$O$5)</x:f>
        <x:v>1</x:v>
      </x:c>
      <x:c r="F114" t="str">
        <x:f>IF(C113=1,$O$6,$O$7)</x:f>
        <x:v>Female</x:v>
      </x:c>
      <x:c r="G114" t="str">
        <x:f>IF(E113=1,$O$8,$O$9)</x:f>
        <x:v>Pass</x:v>
      </x:c>
      <x:c r="H114" t="str">
        <x:f>F113&amp;" / "&amp;G113</x:f>
        <x:v>Male / Pass</x:v>
      </x:c>
    </x:row>
    <x:row r="115">
      <x:c r="A115" t="n">
        <x:v>113</x:v>
      </x:c>
      <x:c r="B115" t="str">
        <x:f>Dataset!B114</x:f>
        <x:v>F</x:v>
      </x:c>
      <x:c r="C115" t="n">
        <x:f>--(B114=$O$4)</x:f>
        <x:v>1</x:v>
      </x:c>
      <x:c r="D115" t="n">
        <x:f>Dataset!AG114</x:f>
        <x:v>10</x:v>
      </x:c>
      <x:c r="E115" t="n">
        <x:f>--(D114&gt;=$O$5)</x:f>
        <x:v>1</x:v>
      </x:c>
      <x:c r="F115" t="str">
        <x:f>IF(C114=1,$O$6,$O$7)</x:f>
        <x:v>Male</x:v>
      </x:c>
      <x:c r="G115" t="str">
        <x:f>IF(E114=1,$O$8,$O$9)</x:f>
        <x:v>Pass</x:v>
      </x:c>
      <x:c r="H115" t="str">
        <x:f>F114&amp;" / "&amp;G114</x:f>
        <x:v>Female / Pass</x:v>
      </x:c>
    </x:row>
    <x:row r="116">
      <x:c r="A116" t="n">
        <x:v>114</x:v>
      </x:c>
      <x:c r="B116" t="str">
        <x:f>Dataset!B115</x:f>
        <x:v>M</x:v>
      </x:c>
      <x:c r="C116" t="n">
        <x:f>--(B115=$O$4)</x:f>
        <x:v>1</x:v>
      </x:c>
      <x:c r="D116" t="n">
        <x:f>Dataset!AG115</x:f>
        <x:v>18</x:v>
      </x:c>
      <x:c r="E116" t="n">
        <x:f>--(D115&gt;=$O$5)</x:f>
        <x:v>1</x:v>
      </x:c>
      <x:c r="F116" t="str">
        <x:f>IF(C115=1,$O$6,$O$7)</x:f>
        <x:v>Female</x:v>
      </x:c>
      <x:c r="G116" t="str">
        <x:f>IF(E115=1,$O$8,$O$9)</x:f>
        <x:v>Pass</x:v>
      </x:c>
      <x:c r="H116" t="str">
        <x:f>F115&amp;" / "&amp;G115</x:f>
        <x:v>Male / Pass</x:v>
      </x:c>
    </x:row>
    <x:row r="117">
      <x:c r="A117" t="n">
        <x:v>115</x:v>
      </x:c>
      <x:c r="B117" t="str">
        <x:f>Dataset!B116</x:f>
        <x:v>M</x:v>
      </x:c>
      <x:c r="C117" t="n">
        <x:f>--(B116=$O$4)</x:f>
        <x:v>0</x:v>
      </x:c>
      <x:c r="D117" t="n">
        <x:f>Dataset!AG116</x:f>
        <x:v>10</x:v>
      </x:c>
      <x:c r="E117" t="n">
        <x:f>--(D116&gt;=$O$5)</x:f>
        <x:v>1</x:v>
      </x:c>
      <x:c r="F117" t="str">
        <x:f>IF(C116=1,$O$6,$O$7)</x:f>
        <x:v>Female</x:v>
      </x:c>
      <x:c r="G117" t="str">
        <x:f>IF(E116=1,$O$8,$O$9)</x:f>
        <x:v>Pass</x:v>
      </x:c>
      <x:c r="H117" t="str">
        <x:f>F116&amp;" / "&amp;G116</x:f>
        <x:v>Female / Pass</x:v>
      </x:c>
    </x:row>
    <x:row r="118">
      <x:c r="A118" t="n">
        <x:v>116</x:v>
      </x:c>
      <x:c r="B118" t="str">
        <x:f>Dataset!B117</x:f>
        <x:v>M</x:v>
      </x:c>
      <x:c r="C118" t="n">
        <x:f>--(B117=$O$4)</x:f>
        <x:v>0</x:v>
      </x:c>
      <x:c r="D118" t="n">
        <x:f>Dataset!AG117</x:f>
        <x:v>14</x:v>
      </x:c>
      <x:c r="E118" t="n">
        <x:f>--(D117&gt;=$O$5)</x:f>
        <x:v>1</x:v>
      </x:c>
      <x:c r="F118" t="str">
        <x:f>IF(C117=1,$O$6,$O$7)</x:f>
        <x:v>Male</x:v>
      </x:c>
      <x:c r="G118" t="str">
        <x:f>IF(E117=1,$O$8,$O$9)</x:f>
        <x:v>Pass</x:v>
      </x:c>
      <x:c r="H118" t="str">
        <x:f>F117&amp;" / "&amp;G117</x:f>
        <x:v>Female / Pass</x:v>
      </x:c>
    </x:row>
    <x:row r="119">
      <x:c r="A119" t="n">
        <x:v>117</x:v>
      </x:c>
      <x:c r="B119" t="str">
        <x:f>Dataset!B118</x:f>
        <x:v>M</x:v>
      </x:c>
      <x:c r="C119" t="n">
        <x:f>--(B118=$O$4)</x:f>
        <x:v>0</x:v>
      </x:c>
      <x:c r="D119" t="n">
        <x:f>Dataset!AG118</x:f>
        <x:v>16</x:v>
      </x:c>
      <x:c r="E119" t="n">
        <x:f>--(D118&gt;=$O$5)</x:f>
        <x:v>1</x:v>
      </x:c>
      <x:c r="F119" t="str">
        <x:f>IF(C118=1,$O$6,$O$7)</x:f>
        <x:v>Male</x:v>
      </x:c>
      <x:c r="G119" t="str">
        <x:f>IF(E118=1,$O$8,$O$9)</x:f>
        <x:v>Pass</x:v>
      </x:c>
      <x:c r="H119" t="str">
        <x:f>F118&amp;" / "&amp;G118</x:f>
        <x:v>Male / Pass</x:v>
      </x:c>
    </x:row>
    <x:row r="120">
      <x:c r="A120" t="n">
        <x:v>118</x:v>
      </x:c>
      <x:c r="B120" t="str">
        <x:f>Dataset!B119</x:f>
        <x:v>M</x:v>
      </x:c>
      <x:c r="C120" t="n">
        <x:f>--(B119=$O$4)</x:f>
        <x:v>0</x:v>
      </x:c>
      <x:c r="D120" t="n">
        <x:f>Dataset!AG119</x:f>
        <x:v>15</x:v>
      </x:c>
      <x:c r="E120" t="n">
        <x:f>--(D119&gt;=$O$5)</x:f>
        <x:v>1</x:v>
      </x:c>
      <x:c r="F120" t="str">
        <x:f>IF(C119=1,$O$6,$O$7)</x:f>
        <x:v>Male</x:v>
      </x:c>
      <x:c r="G120" t="str">
        <x:f>IF(E119=1,$O$8,$O$9)</x:f>
        <x:v>Pass</x:v>
      </x:c>
      <x:c r="H120" t="str">
        <x:f>F119&amp;" / "&amp;G119</x:f>
        <x:v>Male / Pass</x:v>
      </x:c>
    </x:row>
    <x:row r="121">
      <x:c r="A121" t="n">
        <x:v>119</x:v>
      </x:c>
      <x:c r="B121" t="str">
        <x:f>Dataset!B120</x:f>
        <x:v>M</x:v>
      </x:c>
      <x:c r="C121" t="n">
        <x:f>--(B120=$O$4)</x:f>
        <x:v>0</x:v>
      </x:c>
      <x:c r="D121" t="n">
        <x:f>Dataset!AG120</x:f>
        <x:v>11</x:v>
      </x:c>
      <x:c r="E121" t="n">
        <x:f>--(D120&gt;=$O$5)</x:f>
        <x:v>1</x:v>
      </x:c>
      <x:c r="F121" t="str">
        <x:f>IF(C120=1,$O$6,$O$7)</x:f>
        <x:v>Male</x:v>
      </x:c>
      <x:c r="G121" t="str">
        <x:f>IF(E120=1,$O$8,$O$9)</x:f>
        <x:v>Pass</x:v>
      </x:c>
      <x:c r="H121" t="str">
        <x:f>F120&amp;" / "&amp;G120</x:f>
        <x:v>Male / Pass</x:v>
      </x:c>
    </x:row>
    <x:row r="122">
      <x:c r="A122" t="n">
        <x:v>120</x:v>
      </x:c>
      <x:c r="B122" t="str">
        <x:f>Dataset!B121</x:f>
        <x:v>M</x:v>
      </x:c>
      <x:c r="C122" t="n">
        <x:f>--(B121=$O$4)</x:f>
        <x:v>0</x:v>
      </x:c>
      <x:c r="D122" t="n">
        <x:f>Dataset!AG121</x:f>
        <x:v>14</x:v>
      </x:c>
      <x:c r="E122" t="n">
        <x:f>--(D121&gt;=$O$5)</x:f>
        <x:v>1</x:v>
      </x:c>
      <x:c r="F122" t="str">
        <x:f>IF(C121=1,$O$6,$O$7)</x:f>
        <x:v>Male</x:v>
      </x:c>
      <x:c r="G122" t="str">
        <x:f>IF(E121=1,$O$8,$O$9)</x:f>
        <x:v>Pass</x:v>
      </x:c>
      <x:c r="H122" t="str">
        <x:f>F121&amp;" / "&amp;G121</x:f>
        <x:v>Male / Pass</x:v>
      </x:c>
    </x:row>
    <x:row r="123">
      <x:c r="A123" t="n">
        <x:v>121</x:v>
      </x:c>
      <x:c r="B123" t="str">
        <x:f>Dataset!B122</x:f>
        <x:v>F</x:v>
      </x:c>
      <x:c r="C123" t="n">
        <x:f>--(B122=$O$4)</x:f>
        <x:v>0</x:v>
      </x:c>
      <x:c r="D123" t="n">
        <x:f>Dataset!AG122</x:f>
        <x:v>14</x:v>
      </x:c>
      <x:c r="E123" t="n">
        <x:f>--(D122&gt;=$O$5)</x:f>
        <x:v>1</x:v>
      </x:c>
      <x:c r="F123" t="str">
        <x:f>IF(C122=1,$O$6,$O$7)</x:f>
        <x:v>Male</x:v>
      </x:c>
      <x:c r="G123" t="str">
        <x:f>IF(E122=1,$O$8,$O$9)</x:f>
        <x:v>Pass</x:v>
      </x:c>
      <x:c r="H123" t="str">
        <x:f>F122&amp;" / "&amp;G122</x:f>
        <x:v>Male / Pass</x:v>
      </x:c>
    </x:row>
    <x:row r="124">
      <x:c r="A124" t="n">
        <x:v>122</x:v>
      </x:c>
      <x:c r="B124" t="str">
        <x:f>Dataset!B123</x:f>
        <x:v>M</x:v>
      </x:c>
      <x:c r="C124" t="n">
        <x:f>--(B123=$O$4)</x:f>
        <x:v>1</x:v>
      </x:c>
      <x:c r="D124" t="n">
        <x:f>Dataset!AG123</x:f>
        <x:v>13</x:v>
      </x:c>
      <x:c r="E124" t="n">
        <x:f>--(D123&gt;=$O$5)</x:f>
        <x:v>1</x:v>
      </x:c>
      <x:c r="F124" t="str">
        <x:f>IF(C123=1,$O$6,$O$7)</x:f>
        <x:v>Male</x:v>
      </x:c>
      <x:c r="G124" t="str">
        <x:f>IF(E123=1,$O$8,$O$9)</x:f>
        <x:v>Pass</x:v>
      </x:c>
      <x:c r="H124" t="str">
        <x:f>F123&amp;" / "&amp;G123</x:f>
        <x:v>Male / Pass</x:v>
      </x:c>
    </x:row>
    <x:row r="125">
      <x:c r="A125" t="n">
        <x:v>123</x:v>
      </x:c>
      <x:c r="B125" t="str">
        <x:f>Dataset!B124</x:f>
        <x:v>F</x:v>
      </x:c>
      <x:c r="C125" t="n">
        <x:f>--(B124=$O$4)</x:f>
        <x:v>0</x:v>
      </x:c>
      <x:c r="D125" t="n">
        <x:f>Dataset!AG124</x:f>
        <x:v>13</x:v>
      </x:c>
      <x:c r="E125" t="n">
        <x:f>--(D124&gt;=$O$5)</x:f>
        <x:v>1</x:v>
      </x:c>
      <x:c r="F125" t="str">
        <x:f>IF(C124=1,$O$6,$O$7)</x:f>
        <x:v>Female</x:v>
      </x:c>
      <x:c r="G125" t="str">
        <x:f>IF(E124=1,$O$8,$O$9)</x:f>
        <x:v>Pass</x:v>
      </x:c>
      <x:c r="H125" t="str">
        <x:f>F124&amp;" / "&amp;G124</x:f>
        <x:v>Male / Pass</x:v>
      </x:c>
    </x:row>
    <x:row r="126">
      <x:c r="A126" t="n">
        <x:v>124</x:v>
      </x:c>
      <x:c r="B126" t="str">
        <x:f>Dataset!B125</x:f>
        <x:v>M</x:v>
      </x:c>
      <x:c r="C126" t="n">
        <x:f>--(B125=$O$4)</x:f>
        <x:v>1</x:v>
      </x:c>
      <x:c r="D126" t="n">
        <x:f>Dataset!AG125</x:f>
        <x:v>13</x:v>
      </x:c>
      <x:c r="E126" t="n">
        <x:f>--(D125&gt;=$O$5)</x:f>
        <x:v>1</x:v>
      </x:c>
      <x:c r="F126" t="str">
        <x:f>IF(C125=1,$O$6,$O$7)</x:f>
        <x:v>Male</x:v>
      </x:c>
      <x:c r="G126" t="str">
        <x:f>IF(E125=1,$O$8,$O$9)</x:f>
        <x:v>Pass</x:v>
      </x:c>
      <x:c r="H126" t="str">
        <x:f>F125&amp;" / "&amp;G125</x:f>
        <x:v>Female / Pass</x:v>
      </x:c>
    </x:row>
    <x:row r="127">
      <x:c r="A127" t="n">
        <x:v>125</x:v>
      </x:c>
      <x:c r="B127" t="str">
        <x:f>Dataset!B126</x:f>
        <x:v>F</x:v>
      </x:c>
      <x:c r="C127" t="n">
        <x:f>--(B126=$O$4)</x:f>
        <x:v>0</x:v>
      </x:c>
      <x:c r="D127" t="n">
        <x:f>Dataset!AG126</x:f>
        <x:v>11</x:v>
      </x:c>
      <x:c r="E127" t="n">
        <x:f>--(D126&gt;=$O$5)</x:f>
        <x:v>1</x:v>
      </x:c>
      <x:c r="F127" t="str">
        <x:f>IF(C126=1,$O$6,$O$7)</x:f>
        <x:v>Female</x:v>
      </x:c>
      <x:c r="G127" t="str">
        <x:f>IF(E126=1,$O$8,$O$9)</x:f>
        <x:v>Pass</x:v>
      </x:c>
      <x:c r="H127" t="str">
        <x:f>F126&amp;" / "&amp;G126</x:f>
        <x:v>Male / Pass</x:v>
      </x:c>
    </x:row>
    <x:row r="128">
      <x:c r="A128" t="n">
        <x:v>126</x:v>
      </x:c>
      <x:c r="B128" t="str">
        <x:f>Dataset!B127</x:f>
        <x:v>M</x:v>
      </x:c>
      <x:c r="C128" t="n">
        <x:f>--(B127=$O$4)</x:f>
        <x:v>1</x:v>
      </x:c>
      <x:c r="D128" t="n">
        <x:f>Dataset!AG127</x:f>
        <x:v>9</x:v>
      </x:c>
      <x:c r="E128" t="n">
        <x:f>--(D127&gt;=$O$5)</x:f>
        <x:v>1</x:v>
      </x:c>
      <x:c r="F128" t="str">
        <x:f>IF(C127=1,$O$6,$O$7)</x:f>
        <x:v>Male</x:v>
      </x:c>
      <x:c r="G128" t="str">
        <x:f>IF(E127=1,$O$8,$O$9)</x:f>
        <x:v>Pass</x:v>
      </x:c>
      <x:c r="H128" t="str">
        <x:f>F127&amp;" / "&amp;G127</x:f>
        <x:v>Female / Pass</x:v>
      </x:c>
    </x:row>
    <x:row r="129">
      <x:c r="A129" t="n">
        <x:v>127</x:v>
      </x:c>
      <x:c r="B129" t="str">
        <x:f>Dataset!B128</x:f>
        <x:v>F</x:v>
      </x:c>
      <x:c r="C129" t="n">
        <x:f>--(B128=$O$4)</x:f>
        <x:v>0</x:v>
      </x:c>
      <x:c r="D129" t="n">
        <x:f>Dataset!AG128</x:f>
        <x:v>11</x:v>
      </x:c>
      <x:c r="E129" t="n">
        <x:f>--(D128&gt;=$O$5)</x:f>
        <x:v>0</x:v>
      </x:c>
      <x:c r="F129" t="str">
        <x:f>IF(C128=1,$O$6,$O$7)</x:f>
        <x:v>Female</x:v>
      </x:c>
      <x:c r="G129" t="str">
        <x:f>IF(E128=1,$O$8,$O$9)</x:f>
        <x:v>Pass</x:v>
      </x:c>
      <x:c r="H129" t="str">
        <x:f>F128&amp;" / "&amp;G128</x:f>
        <x:v>Male / Pass</x:v>
      </x:c>
    </x:row>
    <x:row r="130">
      <x:c r="A130" t="n">
        <x:v>128</x:v>
      </x:c>
      <x:c r="B130" t="str">
        <x:f>Dataset!B129</x:f>
        <x:v>F</x:v>
      </x:c>
      <x:c r="C130" t="n">
        <x:f>--(B129=$O$4)</x:f>
        <x:v>1</x:v>
      </x:c>
      <x:c r="D130" t="n">
        <x:f>Dataset!AG129</x:f>
        <x:v>11</x:v>
      </x:c>
      <x:c r="E130" t="n">
        <x:f>--(D129&gt;=$O$5)</x:f>
        <x:v>1</x:v>
      </x:c>
      <x:c r="F130" t="str">
        <x:f>IF(C129=1,$O$6,$O$7)</x:f>
        <x:v>Male</x:v>
      </x:c>
      <x:c r="G130" t="str">
        <x:f>IF(E129=1,$O$8,$O$9)</x:f>
        <x:v>Fail</x:v>
      </x:c>
      <x:c r="H130" t="str">
        <x:f>F129&amp;" / "&amp;G129</x:f>
        <x:v>Female / Pass</x:v>
      </x:c>
    </x:row>
    <x:row r="131">
      <x:c r="A131" t="n">
        <x:v>129</x:v>
      </x:c>
      <x:c r="B131" t="str">
        <x:f>Dataset!B130</x:f>
        <x:v>M</x:v>
      </x:c>
      <x:c r="C131" t="n">
        <x:f>--(B130=$O$4)</x:f>
        <x:v>1</x:v>
      </x:c>
      <x:c r="D131" t="n">
        <x:f>Dataset!AG130</x:f>
        <x:v>15</x:v>
      </x:c>
      <x:c r="E131" t="n">
        <x:f>--(D130&gt;=$O$5)</x:f>
        <x:v>1</x:v>
      </x:c>
      <x:c r="F131" t="str">
        <x:f>IF(C130=1,$O$6,$O$7)</x:f>
        <x:v>Female</x:v>
      </x:c>
      <x:c r="G131" t="str">
        <x:f>IF(E130=1,$O$8,$O$9)</x:f>
        <x:v>Pass</x:v>
      </x:c>
      <x:c r="H131" t="str">
        <x:f>F130&amp;" / "&amp;G130</x:f>
        <x:v>Male / Fail</x:v>
      </x:c>
    </x:row>
    <x:row r="132">
      <x:c r="A132" t="n">
        <x:v>130</x:v>
      </x:c>
      <x:c r="B132" t="str">
        <x:f>Dataset!B131</x:f>
        <x:v>M</x:v>
      </x:c>
      <x:c r="C132" t="n">
        <x:f>--(B131=$O$4)</x:f>
        <x:v>0</x:v>
      </x:c>
      <x:c r="D132" t="n">
        <x:f>Dataset!AG131</x:f>
        <x:v>13</x:v>
      </x:c>
      <x:c r="E132" t="n">
        <x:f>--(D131&gt;=$O$5)</x:f>
        <x:v>1</x:v>
      </x:c>
      <x:c r="F132" t="str">
        <x:f>IF(C131=1,$O$6,$O$7)</x:f>
        <x:v>Female</x:v>
      </x:c>
      <x:c r="G132" t="str">
        <x:f>IF(E131=1,$O$8,$O$9)</x:f>
        <x:v>Pass</x:v>
      </x:c>
      <x:c r="H132" t="str">
        <x:f>F131&amp;" / "&amp;G131</x:f>
        <x:v>Female / Pass</x:v>
      </x:c>
    </x:row>
    <x:row r="133">
      <x:c r="A133" t="n">
        <x:v>131</x:v>
      </x:c>
      <x:c r="B133" t="str">
        <x:f>Dataset!B132</x:f>
        <x:v>F</x:v>
      </x:c>
      <x:c r="C133" t="n">
        <x:f>--(B132=$O$4)</x:f>
        <x:v>0</x:v>
      </x:c>
      <x:c r="D133" t="n">
        <x:f>Dataset!AG132</x:f>
        <x:v>12</x:v>
      </x:c>
      <x:c r="E133" t="n">
        <x:f>--(D132&gt;=$O$5)</x:f>
        <x:v>1</x:v>
      </x:c>
      <x:c r="F133" t="str">
        <x:f>IF(C132=1,$O$6,$O$7)</x:f>
        <x:v>Male</x:v>
      </x:c>
      <x:c r="G133" t="str">
        <x:f>IF(E132=1,$O$8,$O$9)</x:f>
        <x:v>Pass</x:v>
      </x:c>
      <x:c r="H133" t="str">
        <x:f>F132&amp;" / "&amp;G132</x:f>
        <x:v>Female / Pass</x:v>
      </x:c>
    </x:row>
    <x:row r="134">
      <x:c r="A134" t="n">
        <x:v>132</x:v>
      </x:c>
      <x:c r="B134" t="str">
        <x:f>Dataset!B133</x:f>
        <x:v>F</x:v>
      </x:c>
      <x:c r="C134" t="n">
        <x:f>--(B133=$O$4)</x:f>
        <x:v>1</x:v>
      </x:c>
      <x:c r="D134" t="n">
        <x:f>Dataset!AG133</x:f>
        <x:v>8</x:v>
      </x:c>
      <x:c r="E134" t="n">
        <x:f>--(D133&gt;=$O$5)</x:f>
        <x:v>1</x:v>
      </x:c>
      <x:c r="F134" t="str">
        <x:f>IF(C133=1,$O$6,$O$7)</x:f>
        <x:v>Male</x:v>
      </x:c>
      <x:c r="G134" t="str">
        <x:f>IF(E133=1,$O$8,$O$9)</x:f>
        <x:v>Pass</x:v>
      </x:c>
      <x:c r="H134" t="str">
        <x:f>F133&amp;" / "&amp;G133</x:f>
        <x:v>Male / Pass</x:v>
      </x:c>
    </x:row>
    <x:row r="135">
      <x:c r="A135" t="n">
        <x:v>133</x:v>
      </x:c>
      <x:c r="B135" t="str">
        <x:f>Dataset!B134</x:f>
        <x:v>F</x:v>
      </x:c>
      <x:c r="C135" t="n">
        <x:f>--(B134=$O$4)</x:f>
        <x:v>1</x:v>
      </x:c>
      <x:c r="D135" t="n">
        <x:f>Dataset!AG134</x:f>
        <x:v>11</x:v>
      </x:c>
      <x:c r="E135" t="n">
        <x:f>--(D134&gt;=$O$5)</x:f>
        <x:v>0</x:v>
      </x:c>
      <x:c r="F135" t="str">
        <x:f>IF(C134=1,$O$6,$O$7)</x:f>
        <x:v>Female</x:v>
      </x:c>
      <x:c r="G135" t="str">
        <x:f>IF(E134=1,$O$8,$O$9)</x:f>
        <x:v>Pass</x:v>
      </x:c>
      <x:c r="H135" t="str">
        <x:f>F134&amp;" / "&amp;G134</x:f>
        <x:v>Male / Pass</x:v>
      </x:c>
    </x:row>
    <x:row r="136">
      <x:c r="A136" t="n">
        <x:v>134</x:v>
      </x:c>
      <x:c r="B136" t="str">
        <x:f>Dataset!B135</x:f>
        <x:v>F</x:v>
      </x:c>
      <x:c r="C136" t="n">
        <x:f>--(B135=$O$4)</x:f>
        <x:v>1</x:v>
      </x:c>
      <x:c r="D136" t="n">
        <x:f>Dataset!AG135</x:f>
        <x:v>13</x:v>
      </x:c>
      <x:c r="E136" t="n">
        <x:f>--(D135&gt;=$O$5)</x:f>
        <x:v>1</x:v>
      </x:c>
      <x:c r="F136" t="str">
        <x:f>IF(C135=1,$O$6,$O$7)</x:f>
        <x:v>Female</x:v>
      </x:c>
      <x:c r="G136" t="str">
        <x:f>IF(E135=1,$O$8,$O$9)</x:f>
        <x:v>Fail</x:v>
      </x:c>
      <x:c r="H136" t="str">
        <x:f>F135&amp;" / "&amp;G135</x:f>
        <x:v>Female / Pass</x:v>
      </x:c>
    </x:row>
    <x:row r="137">
      <x:c r="A137" t="n">
        <x:v>135</x:v>
      </x:c>
      <x:c r="B137" t="str">
        <x:f>Dataset!B136</x:f>
        <x:v>F</x:v>
      </x:c>
      <x:c r="C137" t="n">
        <x:f>--(B136=$O$4)</x:f>
        <x:v>1</x:v>
      </x:c>
      <x:c r="D137" t="n">
        <x:f>Dataset!AG136</x:f>
        <x:v>12</x:v>
      </x:c>
      <x:c r="E137" t="n">
        <x:f>--(D136&gt;=$O$5)</x:f>
        <x:v>1</x:v>
      </x:c>
      <x:c r="F137" t="str">
        <x:f>IF(C136=1,$O$6,$O$7)</x:f>
        <x:v>Female</x:v>
      </x:c>
      <x:c r="G137" t="str">
        <x:f>IF(E136=1,$O$8,$O$9)</x:f>
        <x:v>Pass</x:v>
      </x:c>
      <x:c r="H137" t="str">
        <x:f>F136&amp;" / "&amp;G136</x:f>
        <x:v>Female / Fail</x:v>
      </x:c>
    </x:row>
    <x:row r="138">
      <x:c r="A138" t="n">
        <x:v>136</x:v>
      </x:c>
      <x:c r="B138" t="str">
        <x:f>Dataset!B137</x:f>
        <x:v>F</x:v>
      </x:c>
      <x:c r="C138" t="n">
        <x:f>--(B137=$O$4)</x:f>
        <x:v>1</x:v>
      </x:c>
      <x:c r="D138" t="n">
        <x:f>Dataset!AG137</x:f>
        <x:v>14</x:v>
      </x:c>
      <x:c r="E138" t="n">
        <x:f>--(D137&gt;=$O$5)</x:f>
        <x:v>1</x:v>
      </x:c>
      <x:c r="F138" t="str">
        <x:f>IF(C137=1,$O$6,$O$7)</x:f>
        <x:v>Female</x:v>
      </x:c>
      <x:c r="G138" t="str">
        <x:f>IF(E137=1,$O$8,$O$9)</x:f>
        <x:v>Pass</x:v>
      </x:c>
      <x:c r="H138" t="str">
        <x:f>F137&amp;" / "&amp;G137</x:f>
        <x:v>Female / Pass</x:v>
      </x:c>
    </x:row>
    <x:row r="139">
      <x:c r="A139" t="n">
        <x:v>137</x:v>
      </x:c>
      <x:c r="B139" t="str">
        <x:f>Dataset!B138</x:f>
        <x:v>M</x:v>
      </x:c>
      <x:c r="C139" t="n">
        <x:f>--(B138=$O$4)</x:f>
        <x:v>1</x:v>
      </x:c>
      <x:c r="D139" t="n">
        <x:f>Dataset!AG138</x:f>
        <x:v>11</x:v>
      </x:c>
      <x:c r="E139" t="n">
        <x:f>--(D138&gt;=$O$5)</x:f>
        <x:v>1</x:v>
      </x:c>
      <x:c r="F139" t="str">
        <x:f>IF(C138=1,$O$6,$O$7)</x:f>
        <x:v>Female</x:v>
      </x:c>
      <x:c r="G139" t="str">
        <x:f>IF(E138=1,$O$8,$O$9)</x:f>
        <x:v>Pass</x:v>
      </x:c>
      <x:c r="H139" t="str">
        <x:f>F138&amp;" / "&amp;G138</x:f>
        <x:v>Female / Pass</x:v>
      </x:c>
    </x:row>
    <x:row r="140">
      <x:c r="A140" t="n">
        <x:v>138</x:v>
      </x:c>
      <x:c r="B140" t="str">
        <x:f>Dataset!B139</x:f>
        <x:v>F</x:v>
      </x:c>
      <x:c r="C140" t="n">
        <x:f>--(B139=$O$4)</x:f>
        <x:v>0</x:v>
      </x:c>
      <x:c r="D140" t="n">
        <x:f>Dataset!AG139</x:f>
        <x:v>11</x:v>
      </x:c>
      <x:c r="E140" t="n">
        <x:f>--(D139&gt;=$O$5)</x:f>
        <x:v>1</x:v>
      </x:c>
      <x:c r="F140" t="str">
        <x:f>IF(C139=1,$O$6,$O$7)</x:f>
        <x:v>Female</x:v>
      </x:c>
      <x:c r="G140" t="str">
        <x:f>IF(E139=1,$O$8,$O$9)</x:f>
        <x:v>Pass</x:v>
      </x:c>
      <x:c r="H140" t="str">
        <x:f>F139&amp;" / "&amp;G139</x:f>
        <x:v>Female / Pass</x:v>
      </x:c>
    </x:row>
    <x:row r="141">
      <x:c r="A141" t="n">
        <x:v>139</x:v>
      </x:c>
      <x:c r="B141" t="str">
        <x:f>Dataset!B140</x:f>
        <x:v>M</x:v>
      </x:c>
      <x:c r="C141" t="n">
        <x:f>--(B140=$O$4)</x:f>
        <x:v>1</x:v>
      </x:c>
      <x:c r="D141" t="n">
        <x:f>Dataset!AG140</x:f>
        <x:v>11</x:v>
      </x:c>
      <x:c r="E141" t="n">
        <x:f>--(D140&gt;=$O$5)</x:f>
        <x:v>1</x:v>
      </x:c>
      <x:c r="F141" t="str">
        <x:f>IF(C140=1,$O$6,$O$7)</x:f>
        <x:v>Male</x:v>
      </x:c>
      <x:c r="G141" t="str">
        <x:f>IF(E140=1,$O$8,$O$9)</x:f>
        <x:v>Pass</x:v>
      </x:c>
      <x:c r="H141" t="str">
        <x:f>F140&amp;" / "&amp;G140</x:f>
        <x:v>Female / Pass</x:v>
      </x:c>
    </x:row>
    <x:row r="142">
      <x:c r="A142" t="n">
        <x:v>140</x:v>
      </x:c>
      <x:c r="B142" t="str">
        <x:f>Dataset!B141</x:f>
        <x:v>F</x:v>
      </x:c>
      <x:c r="C142" t="n">
        <x:f>--(B141=$O$4)</x:f>
        <x:v>0</x:v>
      </x:c>
      <x:c r="D142" t="n">
        <x:f>Dataset!AG141</x:f>
        <x:v>15</x:v>
      </x:c>
      <x:c r="E142" t="n">
        <x:f>--(D141&gt;=$O$5)</x:f>
        <x:v>1</x:v>
      </x:c>
      <x:c r="F142" t="str">
        <x:f>IF(C141=1,$O$6,$O$7)</x:f>
        <x:v>Female</x:v>
      </x:c>
      <x:c r="G142" t="str">
        <x:f>IF(E141=1,$O$8,$O$9)</x:f>
        <x:v>Pass</x:v>
      </x:c>
      <x:c r="H142" t="str">
        <x:f>F141&amp;" / "&amp;G141</x:f>
        <x:v>Male / Pass</x:v>
      </x:c>
    </x:row>
    <x:row r="143">
      <x:c r="A143" t="n">
        <x:v>141</x:v>
      </x:c>
      <x:c r="B143" t="str">
        <x:f>Dataset!B142</x:f>
        <x:v>M</x:v>
      </x:c>
      <x:c r="C143" t="n">
        <x:f>--(B142=$O$4)</x:f>
        <x:v>1</x:v>
      </x:c>
      <x:c r="D143" t="n">
        <x:f>Dataset!AG142</x:f>
        <x:v>10</x:v>
      </x:c>
      <x:c r="E143" t="n">
        <x:f>--(D142&gt;=$O$5)</x:f>
        <x:v>1</x:v>
      </x:c>
      <x:c r="F143" t="str">
        <x:f>IF(C142=1,$O$6,$O$7)</x:f>
        <x:v>Male</x:v>
      </x:c>
      <x:c r="G143" t="str">
        <x:f>IF(E142=1,$O$8,$O$9)</x:f>
        <x:v>Pass</x:v>
      </x:c>
      <x:c r="H143" t="str">
        <x:f>F142&amp;" / "&amp;G142</x:f>
        <x:v>Female / Pass</x:v>
      </x:c>
    </x:row>
    <x:row r="144">
      <x:c r="A144" t="n">
        <x:v>142</x:v>
      </x:c>
      <x:c r="B144" t="str">
        <x:f>Dataset!B143</x:f>
        <x:v>F</x:v>
      </x:c>
      <x:c r="C144" t="n">
        <x:f>--(B143=$O$4)</x:f>
        <x:v>0</x:v>
      </x:c>
      <x:c r="D144" t="n">
        <x:f>Dataset!AG143</x:f>
        <x:v>13</x:v>
      </x:c>
      <x:c r="E144" t="n">
        <x:f>--(D143&gt;=$O$5)</x:f>
        <x:v>1</x:v>
      </x:c>
      <x:c r="F144" t="str">
        <x:f>IF(C143=1,$O$6,$O$7)</x:f>
        <x:v>Female</x:v>
      </x:c>
      <x:c r="G144" t="str">
        <x:f>IF(E143=1,$O$8,$O$9)</x:f>
        <x:v>Pass</x:v>
      </x:c>
      <x:c r="H144" t="str">
        <x:f>F143&amp;" / "&amp;G143</x:f>
        <x:v>Male / Pass</x:v>
      </x:c>
    </x:row>
    <x:row r="145">
      <x:c r="A145" t="n">
        <x:v>143</x:v>
      </x:c>
      <x:c r="B145" t="str">
        <x:f>Dataset!B144</x:f>
        <x:v>M</x:v>
      </x:c>
      <x:c r="C145" t="n">
        <x:f>--(B144=$O$4)</x:f>
        <x:v>1</x:v>
      </x:c>
      <x:c r="D145" t="n">
        <x:f>Dataset!AG144</x:f>
        <x:v>12</x:v>
      </x:c>
      <x:c r="E145" t="n">
        <x:f>--(D144&gt;=$O$5)</x:f>
        <x:v>1</x:v>
      </x:c>
      <x:c r="F145" t="str">
        <x:f>IF(C144=1,$O$6,$O$7)</x:f>
        <x:v>Male</x:v>
      </x:c>
      <x:c r="G145" t="str">
        <x:f>IF(E144=1,$O$8,$O$9)</x:f>
        <x:v>Pass</x:v>
      </x:c>
      <x:c r="H145" t="str">
        <x:f>F144&amp;" / "&amp;G144</x:f>
        <x:v>Female / Pass</x:v>
      </x:c>
    </x:row>
    <x:row r="146">
      <x:c r="A146" t="n">
        <x:v>144</x:v>
      </x:c>
      <x:c r="B146" t="str">
        <x:f>Dataset!B145</x:f>
        <x:v>F</x:v>
      </x:c>
      <x:c r="C146" t="n">
        <x:f>--(B145=$O$4)</x:f>
        <x:v>0</x:v>
      </x:c>
      <x:c r="D146" t="n">
        <x:f>Dataset!AG145</x:f>
        <x:v>11</x:v>
      </x:c>
      <x:c r="E146" t="n">
        <x:f>--(D145&gt;=$O$5)</x:f>
        <x:v>1</x:v>
      </x:c>
      <x:c r="F146" t="str">
        <x:f>IF(C145=1,$O$6,$O$7)</x:f>
        <x:v>Female</x:v>
      </x:c>
      <x:c r="G146" t="str">
        <x:f>IF(E145=1,$O$8,$O$9)</x:f>
        <x:v>Pass</x:v>
      </x:c>
      <x:c r="H146" t="str">
        <x:f>F145&amp;" / "&amp;G145</x:f>
        <x:v>Male / Pass</x:v>
      </x:c>
    </x:row>
    <x:row r="147">
      <x:c r="A147" t="n">
        <x:v>145</x:v>
      </x:c>
      <x:c r="B147" t="str">
        <x:f>Dataset!B146</x:f>
        <x:v>F</x:v>
      </x:c>
      <x:c r="C147" t="n">
        <x:f>--(B146=$O$4)</x:f>
        <x:v>1</x:v>
      </x:c>
      <x:c r="D147" t="n">
        <x:f>Dataset!AG146</x:f>
        <x:v>11</x:v>
      </x:c>
      <x:c r="E147" t="n">
        <x:f>--(D146&gt;=$O$5)</x:f>
        <x:v>1</x:v>
      </x:c>
      <x:c r="F147" t="str">
        <x:f>IF(C146=1,$O$6,$O$7)</x:f>
        <x:v>Male</x:v>
      </x:c>
      <x:c r="G147" t="str">
        <x:f>IF(E146=1,$O$8,$O$9)</x:f>
        <x:v>Pass</x:v>
      </x:c>
      <x:c r="H147" t="str">
        <x:f>F146&amp;" / "&amp;G146</x:f>
        <x:v>Female / Pass</x:v>
      </x:c>
    </x:row>
    <x:row r="148">
      <x:c r="A148" t="n">
        <x:v>146</x:v>
      </x:c>
      <x:c r="B148" t="str">
        <x:f>Dataset!B147</x:f>
        <x:v>F</x:v>
      </x:c>
      <x:c r="C148" t="n">
        <x:f>--(B147=$O$4)</x:f>
        <x:v>1</x:v>
      </x:c>
      <x:c r="D148" t="n">
        <x:f>Dataset!AG147</x:f>
        <x:v>10</x:v>
      </x:c>
      <x:c r="E148" t="n">
        <x:f>--(D147&gt;=$O$5)</x:f>
        <x:v>1</x:v>
      </x:c>
      <x:c r="F148" t="str">
        <x:f>IF(C147=1,$O$6,$O$7)</x:f>
        <x:v>Female</x:v>
      </x:c>
      <x:c r="G148" t="str">
        <x:f>IF(E147=1,$O$8,$O$9)</x:f>
        <x:v>Pass</x:v>
      </x:c>
      <x:c r="H148" t="str">
        <x:f>F147&amp;" / "&amp;G147</x:f>
        <x:v>Male / Pass</x:v>
      </x:c>
    </x:row>
    <x:row r="149">
      <x:c r="A149" t="n">
        <x:v>147</x:v>
      </x:c>
      <x:c r="B149" t="str">
        <x:f>Dataset!B148</x:f>
        <x:v>M</x:v>
      </x:c>
      <x:c r="C149" t="n">
        <x:f>--(B148=$O$4)</x:f>
        <x:v>1</x:v>
      </x:c>
      <x:c r="D149" t="n">
        <x:f>Dataset!AG148</x:f>
        <x:v>10</x:v>
      </x:c>
      <x:c r="E149" t="n">
        <x:f>--(D148&gt;=$O$5)</x:f>
        <x:v>1</x:v>
      </x:c>
      <x:c r="F149" t="str">
        <x:f>IF(C148=1,$O$6,$O$7)</x:f>
        <x:v>Female</x:v>
      </x:c>
      <x:c r="G149" t="str">
        <x:f>IF(E148=1,$O$8,$O$9)</x:f>
        <x:v>Pass</x:v>
      </x:c>
      <x:c r="H149" t="str">
        <x:f>F148&amp;" / "&amp;G148</x:f>
        <x:v>Female / Pass</x:v>
      </x:c>
    </x:row>
    <x:row r="150">
      <x:c r="A150" t="n">
        <x:v>148</x:v>
      </x:c>
      <x:c r="B150" t="str">
        <x:f>Dataset!B149</x:f>
        <x:v>F</x:v>
      </x:c>
      <x:c r="C150" t="n">
        <x:f>--(B149=$O$4)</x:f>
        <x:v>0</x:v>
      </x:c>
      <x:c r="D150" t="n">
        <x:f>Dataset!AG149</x:f>
        <x:v>14</x:v>
      </x:c>
      <x:c r="E150" t="n">
        <x:f>--(D149&gt;=$O$5)</x:f>
        <x:v>1</x:v>
      </x:c>
      <x:c r="F150" t="str">
        <x:f>IF(C149=1,$O$6,$O$7)</x:f>
        <x:v>Female</x:v>
      </x:c>
      <x:c r="G150" t="str">
        <x:f>IF(E149=1,$O$8,$O$9)</x:f>
        <x:v>Pass</x:v>
      </x:c>
      <x:c r="H150" t="str">
        <x:f>F149&amp;" / "&amp;G149</x:f>
        <x:v>Female / Pass</x:v>
      </x:c>
    </x:row>
    <x:row r="151">
      <x:c r="A151" t="n">
        <x:v>149</x:v>
      </x:c>
      <x:c r="B151" t="str">
        <x:f>Dataset!B150</x:f>
        <x:v>F</x:v>
      </x:c>
      <x:c r="C151" t="n">
        <x:f>--(B150=$O$4)</x:f>
        <x:v>1</x:v>
      </x:c>
      <x:c r="D151" t="n">
        <x:f>Dataset!AG150</x:f>
        <x:v>9</x:v>
      </x:c>
      <x:c r="E151" t="n">
        <x:f>--(D150&gt;=$O$5)</x:f>
        <x:v>1</x:v>
      </x:c>
      <x:c r="F151" t="str">
        <x:f>IF(C150=1,$O$6,$O$7)</x:f>
        <x:v>Male</x:v>
      </x:c>
      <x:c r="G151" t="str">
        <x:f>IF(E150=1,$O$8,$O$9)</x:f>
        <x:v>Pass</x:v>
      </x:c>
      <x:c r="H151" t="str">
        <x:f>F150&amp;" / "&amp;G150</x:f>
        <x:v>Female / Pass</x:v>
      </x:c>
    </x:row>
    <x:row r="152">
      <x:c r="A152" t="n">
        <x:v>150</x:v>
      </x:c>
      <x:c r="B152" t="str">
        <x:f>Dataset!B151</x:f>
        <x:v>M</x:v>
      </x:c>
      <x:c r="C152" t="n">
        <x:f>--(B151=$O$4)</x:f>
        <x:v>1</x:v>
      </x:c>
      <x:c r="D152" t="n">
        <x:f>Dataset!AG151</x:f>
        <x:v>11</x:v>
      </x:c>
      <x:c r="E152" t="n">
        <x:f>--(D151&gt;=$O$5)</x:f>
        <x:v>0</x:v>
      </x:c>
      <x:c r="F152" t="str">
        <x:f>IF(C151=1,$O$6,$O$7)</x:f>
        <x:v>Female</x:v>
      </x:c>
      <x:c r="G152" t="str">
        <x:f>IF(E151=1,$O$8,$O$9)</x:f>
        <x:v>Pass</x:v>
      </x:c>
      <x:c r="H152" t="str">
        <x:f>F151&amp;" / "&amp;G151</x:f>
        <x:v>Male / Pass</x:v>
      </x:c>
    </x:row>
    <x:row r="153">
      <x:c r="A153" t="n">
        <x:v>151</x:v>
      </x:c>
      <x:c r="B153" t="str">
        <x:f>Dataset!B152</x:f>
        <x:v>F</x:v>
      </x:c>
      <x:c r="C153" t="n">
        <x:f>--(B152=$O$4)</x:f>
        <x:v>0</x:v>
      </x:c>
      <x:c r="D153" t="n">
        <x:f>Dataset!AG152</x:f>
        <x:v>9</x:v>
      </x:c>
      <x:c r="E153" t="n">
        <x:f>--(D152&gt;=$O$5)</x:f>
        <x:v>1</x:v>
      </x:c>
      <x:c r="F153" t="str">
        <x:f>IF(C152=1,$O$6,$O$7)</x:f>
        <x:v>Female</x:v>
      </x:c>
      <x:c r="G153" t="str">
        <x:f>IF(E152=1,$O$8,$O$9)</x:f>
        <x:v>Fail</x:v>
      </x:c>
      <x:c r="H153" t="str">
        <x:f>F152&amp;" / "&amp;G152</x:f>
        <x:v>Female / Pass</x:v>
      </x:c>
    </x:row>
    <x:row r="154">
      <x:c r="A154" t="n">
        <x:v>152</x:v>
      </x:c>
      <x:c r="B154" t="str">
        <x:f>Dataset!B153</x:f>
        <x:v>M</x:v>
      </x:c>
      <x:c r="C154" t="n">
        <x:f>--(B153=$O$4)</x:f>
        <x:v>1</x:v>
      </x:c>
      <x:c r="D154" t="n">
        <x:f>Dataset!AG153</x:f>
        <x:v>13</x:v>
      </x:c>
      <x:c r="E154" t="n">
        <x:f>--(D153&gt;=$O$5)</x:f>
        <x:v>0</x:v>
      </x:c>
      <x:c r="F154" t="str">
        <x:f>IF(C153=1,$O$6,$O$7)</x:f>
        <x:v>Male</x:v>
      </x:c>
      <x:c r="G154" t="str">
        <x:f>IF(E153=1,$O$8,$O$9)</x:f>
        <x:v>Pass</x:v>
      </x:c>
      <x:c r="H154" t="str">
        <x:f>F153&amp;" / "&amp;G153</x:f>
        <x:v>Female / Fail</x:v>
      </x:c>
    </x:row>
    <x:row r="155">
      <x:c r="A155" t="n">
        <x:v>153</x:v>
      </x:c>
      <x:c r="B155" t="str">
        <x:f>Dataset!B154</x:f>
        <x:v>M</x:v>
      </x:c>
      <x:c r="C155" t="n">
        <x:f>--(B154=$O$4)</x:f>
        <x:v>0</x:v>
      </x:c>
      <x:c r="D155" t="n">
        <x:f>Dataset!AG154</x:f>
        <x:v>11</x:v>
      </x:c>
      <x:c r="E155" t="n">
        <x:f>--(D154&gt;=$O$5)</x:f>
        <x:v>1</x:v>
      </x:c>
      <x:c r="F155" t="str">
        <x:f>IF(C154=1,$O$6,$O$7)</x:f>
        <x:v>Female</x:v>
      </x:c>
      <x:c r="G155" t="str">
        <x:f>IF(E154=1,$O$8,$O$9)</x:f>
        <x:v>Fail</x:v>
      </x:c>
      <x:c r="H155" t="str">
        <x:f>F154&amp;" / "&amp;G154</x:f>
        <x:v>Male / Pass</x:v>
      </x:c>
    </x:row>
    <x:row r="156">
      <x:c r="A156" t="n">
        <x:v>154</x:v>
      </x:c>
      <x:c r="B156" t="str">
        <x:f>Dataset!B155</x:f>
        <x:v>F</x:v>
      </x:c>
      <x:c r="C156" t="n">
        <x:f>--(B155=$O$4)</x:f>
        <x:v>0</x:v>
      </x:c>
      <x:c r="D156" t="n">
        <x:f>Dataset!AG155</x:f>
        <x:v>13</x:v>
      </x:c>
      <x:c r="E156" t="n">
        <x:f>--(D155&gt;=$O$5)</x:f>
        <x:v>1</x:v>
      </x:c>
      <x:c r="F156" t="str">
        <x:f>IF(C155=1,$O$6,$O$7)</x:f>
        <x:v>Male</x:v>
      </x:c>
      <x:c r="G156" t="str">
        <x:f>IF(E155=1,$O$8,$O$9)</x:f>
        <x:v>Pass</x:v>
      </x:c>
      <x:c r="H156" t="str">
        <x:f>F155&amp;" / "&amp;G155</x:f>
        <x:v>Female / Fail</x:v>
      </x:c>
    </x:row>
    <x:row r="157">
      <x:c r="A157" t="n">
        <x:v>155</x:v>
      </x:c>
      <x:c r="B157" t="str">
        <x:f>Dataset!B156</x:f>
        <x:v>F</x:v>
      </x:c>
      <x:c r="C157" t="n">
        <x:f>--(B156=$O$4)</x:f>
        <x:v>1</x:v>
      </x:c>
      <x:c r="D157" t="n">
        <x:f>Dataset!AG156</x:f>
        <x:v>11</x:v>
      </x:c>
      <x:c r="E157" t="n">
        <x:f>--(D156&gt;=$O$5)</x:f>
        <x:v>1</x:v>
      </x:c>
      <x:c r="F157" t="str">
        <x:f>IF(C156=1,$O$6,$O$7)</x:f>
        <x:v>Male</x:v>
      </x:c>
      <x:c r="G157" t="str">
        <x:f>IF(E156=1,$O$8,$O$9)</x:f>
        <x:v>Pass</x:v>
      </x:c>
      <x:c r="H157" t="str">
        <x:f>F156&amp;" / "&amp;G156</x:f>
        <x:v>Male / Pass</x:v>
      </x:c>
    </x:row>
    <x:row r="158">
      <x:c r="A158" t="n">
        <x:v>156</x:v>
      </x:c>
      <x:c r="B158" t="str">
        <x:f>Dataset!B157</x:f>
        <x:v>M</x:v>
      </x:c>
      <x:c r="C158" t="n">
        <x:f>--(B157=$O$4)</x:f>
        <x:v>1</x:v>
      </x:c>
      <x:c r="D158" t="n">
        <x:f>Dataset!AG157</x:f>
        <x:v>6</x:v>
      </x:c>
      <x:c r="E158" t="n">
        <x:f>--(D157&gt;=$O$5)</x:f>
        <x:v>1</x:v>
      </x:c>
      <x:c r="F158" t="str">
        <x:f>IF(C157=1,$O$6,$O$7)</x:f>
        <x:v>Female</x:v>
      </x:c>
      <x:c r="G158" t="str">
        <x:f>IF(E157=1,$O$8,$O$9)</x:f>
        <x:v>Pass</x:v>
      </x:c>
      <x:c r="H158" t="str">
        <x:f>F157&amp;" / "&amp;G157</x:f>
        <x:v>Male / Pass</x:v>
      </x:c>
    </x:row>
    <x:row r="159">
      <x:c r="A159" t="n">
        <x:v>157</x:v>
      </x:c>
      <x:c r="B159" t="str">
        <x:f>Dataset!B158</x:f>
        <x:v>F</x:v>
      </x:c>
      <x:c r="C159" t="n">
        <x:f>--(B158=$O$4)</x:f>
        <x:v>0</x:v>
      </x:c>
      <x:c r="D159" t="n">
        <x:f>Dataset!AG158</x:f>
        <x:v>12</x:v>
      </x:c>
      <x:c r="E159" t="n">
        <x:f>--(D158&gt;=$O$5)</x:f>
        <x:v>0</x:v>
      </x:c>
      <x:c r="F159" t="str">
        <x:f>IF(C158=1,$O$6,$O$7)</x:f>
        <x:v>Female</x:v>
      </x:c>
      <x:c r="G159" t="str">
        <x:f>IF(E158=1,$O$8,$O$9)</x:f>
        <x:v>Pass</x:v>
      </x:c>
      <x:c r="H159" t="str">
        <x:f>F158&amp;" / "&amp;G158</x:f>
        <x:v>Female / Pass</x:v>
      </x:c>
    </x:row>
    <x:row r="160">
      <x:c r="A160" t="n">
        <x:v>158</x:v>
      </x:c>
      <x:c r="B160" t="str">
        <x:f>Dataset!B159</x:f>
        <x:v>F</x:v>
      </x:c>
      <x:c r="C160" t="n">
        <x:f>--(B159=$O$4)</x:f>
        <x:v>1</x:v>
      </x:c>
      <x:c r="D160" t="n">
        <x:f>Dataset!AG159</x:f>
        <x:v>10</x:v>
      </x:c>
      <x:c r="E160" t="n">
        <x:f>--(D159&gt;=$O$5)</x:f>
        <x:v>1</x:v>
      </x:c>
      <x:c r="F160" t="str">
        <x:f>IF(C159=1,$O$6,$O$7)</x:f>
        <x:v>Male</x:v>
      </x:c>
      <x:c r="G160" t="str">
        <x:f>IF(E159=1,$O$8,$O$9)</x:f>
        <x:v>Fail</x:v>
      </x:c>
      <x:c r="H160" t="str">
        <x:f>F159&amp;" / "&amp;G159</x:f>
        <x:v>Female / Pass</x:v>
      </x:c>
    </x:row>
    <x:row r="161">
      <x:c r="A161" t="n">
        <x:v>159</x:v>
      </x:c>
      <x:c r="B161" t="str">
        <x:f>Dataset!B160</x:f>
        <x:v>F</x:v>
      </x:c>
      <x:c r="C161" t="n">
        <x:f>--(B160=$O$4)</x:f>
        <x:v>1</x:v>
      </x:c>
      <x:c r="D161" t="n">
        <x:f>Dataset!AG160</x:f>
        <x:v>11</x:v>
      </x:c>
      <x:c r="E161" t="n">
        <x:f>--(D160&gt;=$O$5)</x:f>
        <x:v>1</x:v>
      </x:c>
      <x:c r="F161" t="str">
        <x:f>IF(C160=1,$O$6,$O$7)</x:f>
        <x:v>Female</x:v>
      </x:c>
      <x:c r="G161" t="str">
        <x:f>IF(E160=1,$O$8,$O$9)</x:f>
        <x:v>Pass</x:v>
      </x:c>
      <x:c r="H161" t="str">
        <x:f>F160&amp;" / "&amp;G160</x:f>
        <x:v>Male / Fail</x:v>
      </x:c>
    </x:row>
    <x:row r="162">
      <x:c r="A162" t="n">
        <x:v>160</x:v>
      </x:c>
      <x:c r="B162" t="str">
        <x:f>Dataset!B161</x:f>
        <x:v>F</x:v>
      </x:c>
      <x:c r="C162" t="n">
        <x:f>--(B161=$O$4)</x:f>
        <x:v>1</x:v>
      </x:c>
      <x:c r="D162" t="n">
        <x:f>Dataset!AG161</x:f>
        <x:v>13</x:v>
      </x:c>
      <x:c r="E162" t="n">
        <x:f>--(D161&gt;=$O$5)</x:f>
        <x:v>1</x:v>
      </x:c>
      <x:c r="F162" t="str">
        <x:f>IF(C161=1,$O$6,$O$7)</x:f>
        <x:v>Female</x:v>
      </x:c>
      <x:c r="G162" t="str">
        <x:f>IF(E161=1,$O$8,$O$9)</x:f>
        <x:v>Pass</x:v>
      </x:c>
      <x:c r="H162" t="str">
        <x:f>F161&amp;" / "&amp;G161</x:f>
        <x:v>Female / Pass</x:v>
      </x:c>
    </x:row>
    <x:row r="163">
      <x:c r="A163" t="n">
        <x:v>161</x:v>
      </x:c>
      <x:c r="B163" t="str">
        <x:f>Dataset!B162</x:f>
        <x:v>F</x:v>
      </x:c>
      <x:c r="C163" t="n">
        <x:f>--(B162=$O$4)</x:f>
        <x:v>1</x:v>
      </x:c>
      <x:c r="D163" t="n">
        <x:f>Dataset!AG162</x:f>
        <x:v>11</x:v>
      </x:c>
      <x:c r="E163" t="n">
        <x:f>--(D162&gt;=$O$5)</x:f>
        <x:v>1</x:v>
      </x:c>
      <x:c r="F163" t="str">
        <x:f>IF(C162=1,$O$6,$O$7)</x:f>
        <x:v>Female</x:v>
      </x:c>
      <x:c r="G163" t="str">
        <x:f>IF(E162=1,$O$8,$O$9)</x:f>
        <x:v>Pass</x:v>
      </x:c>
      <x:c r="H163" t="str">
        <x:f>F162&amp;" / "&amp;G162</x:f>
        <x:v>Female / Pass</x:v>
      </x:c>
    </x:row>
    <x:row r="164">
      <x:c r="A164" t="n">
        <x:v>162</x:v>
      </x:c>
      <x:c r="B164" t="str">
        <x:f>Dataset!B163</x:f>
        <x:v>M</x:v>
      </x:c>
      <x:c r="C164" t="n">
        <x:f>--(B163=$O$4)</x:f>
        <x:v>1</x:v>
      </x:c>
      <x:c r="D164" t="n">
        <x:f>Dataset!AG163</x:f>
        <x:v>8</x:v>
      </x:c>
      <x:c r="E164" t="n">
        <x:f>--(D163&gt;=$O$5)</x:f>
        <x:v>1</x:v>
      </x:c>
      <x:c r="F164" t="str">
        <x:f>IF(C163=1,$O$6,$O$7)</x:f>
        <x:v>Female</x:v>
      </x:c>
      <x:c r="G164" t="str">
        <x:f>IF(E163=1,$O$8,$O$9)</x:f>
        <x:v>Pass</x:v>
      </x:c>
      <x:c r="H164" t="str">
        <x:f>F163&amp;" / "&amp;G163</x:f>
        <x:v>Female / Pass</x:v>
      </x:c>
    </x:row>
    <x:row r="165">
      <x:c r="A165" t="n">
        <x:v>163</x:v>
      </x:c>
      <x:c r="B165" t="str">
        <x:f>Dataset!B164</x:f>
        <x:v>M</x:v>
      </x:c>
      <x:c r="C165" t="n">
        <x:f>--(B164=$O$4)</x:f>
        <x:v>0</x:v>
      </x:c>
      <x:c r="D165" t="n">
        <x:f>Dataset!AG164</x:f>
        <x:v>11</x:v>
      </x:c>
      <x:c r="E165" t="n">
        <x:f>--(D164&gt;=$O$5)</x:f>
        <x:v>0</x:v>
      </x:c>
      <x:c r="F165" t="str">
        <x:f>IF(C164=1,$O$6,$O$7)</x:f>
        <x:v>Female</x:v>
      </x:c>
      <x:c r="G165" t="str">
        <x:f>IF(E164=1,$O$8,$O$9)</x:f>
        <x:v>Pass</x:v>
      </x:c>
      <x:c r="H165" t="str">
        <x:f>F164&amp;" / "&amp;G164</x:f>
        <x:v>Female / Pass</x:v>
      </x:c>
    </x:row>
    <x:row r="166">
      <x:c r="A166" t="n">
        <x:v>164</x:v>
      </x:c>
      <x:c r="B166" t="str">
        <x:f>Dataset!B165</x:f>
        <x:v>M</x:v>
      </x:c>
      <x:c r="C166" t="n">
        <x:f>--(B165=$O$4)</x:f>
        <x:v>0</x:v>
      </x:c>
      <x:c r="D166" t="n">
        <x:f>Dataset!AG165</x:f>
        <x:v>0</x:v>
      </x:c>
      <x:c r="E166" t="n">
        <x:f>--(D165&gt;=$O$5)</x:f>
        <x:v>1</x:v>
      </x:c>
      <x:c r="F166" t="str">
        <x:f>IF(C165=1,$O$6,$O$7)</x:f>
        <x:v>Male</x:v>
      </x:c>
      <x:c r="G166" t="str">
        <x:f>IF(E165=1,$O$8,$O$9)</x:f>
        <x:v>Fail</x:v>
      </x:c>
      <x:c r="H166" t="str">
        <x:f>F165&amp;" / "&amp;G165</x:f>
        <x:v>Female / Pass</x:v>
      </x:c>
    </x:row>
    <x:row r="167">
      <x:c r="A167" t="n">
        <x:v>165</x:v>
      </x:c>
      <x:c r="B167" t="str">
        <x:f>Dataset!B166</x:f>
        <x:v>M</x:v>
      </x:c>
      <x:c r="C167" t="n">
        <x:f>--(B166=$O$4)</x:f>
        <x:v>0</x:v>
      </x:c>
      <x:c r="D167" t="n">
        <x:f>Dataset!AG166</x:f>
        <x:v>10</x:v>
      </x:c>
      <x:c r="E167" t="n">
        <x:f>--(D166&gt;=$O$5)</x:f>
        <x:v>0</x:v>
      </x:c>
      <x:c r="F167" t="str">
        <x:f>IF(C166=1,$O$6,$O$7)</x:f>
        <x:v>Male</x:v>
      </x:c>
      <x:c r="G167" t="str">
        <x:f>IF(E166=1,$O$8,$O$9)</x:f>
        <x:v>Pass</x:v>
      </x:c>
      <x:c r="H167" t="str">
        <x:f>F166&amp;" / "&amp;G166</x:f>
        <x:v>Male / Fail</x:v>
      </x:c>
    </x:row>
    <x:row r="168">
      <x:c r="A168" t="n">
        <x:v>166</x:v>
      </x:c>
      <x:c r="B168" t="str">
        <x:f>Dataset!B167</x:f>
        <x:v>F</x:v>
      </x:c>
      <x:c r="C168" t="n">
        <x:f>--(B167=$O$4)</x:f>
        <x:v>0</x:v>
      </x:c>
      <x:c r="D168" t="n">
        <x:f>Dataset!AG167</x:f>
        <x:v>13</x:v>
      </x:c>
      <x:c r="E168" t="n">
        <x:f>--(D167&gt;=$O$5)</x:f>
        <x:v>1</x:v>
      </x:c>
      <x:c r="F168" t="str">
        <x:f>IF(C167=1,$O$6,$O$7)</x:f>
        <x:v>Male</x:v>
      </x:c>
      <x:c r="G168" t="str">
        <x:f>IF(E167=1,$O$8,$O$9)</x:f>
        <x:v>Fail</x:v>
      </x:c>
      <x:c r="H168" t="str">
        <x:f>F167&amp;" / "&amp;G167</x:f>
        <x:v>Male / Pass</x:v>
      </x:c>
    </x:row>
    <x:row r="169">
      <x:c r="A169" t="n">
        <x:v>167</x:v>
      </x:c>
      <x:c r="B169" t="str">
        <x:f>Dataset!B168</x:f>
        <x:v>M</x:v>
      </x:c>
      <x:c r="C169" t="n">
        <x:f>--(B168=$O$4)</x:f>
        <x:v>1</x:v>
      </x:c>
      <x:c r="D169" t="n">
        <x:f>Dataset!AG168</x:f>
        <x:v>11</x:v>
      </x:c>
      <x:c r="E169" t="n">
        <x:f>--(D168&gt;=$O$5)</x:f>
        <x:v>1</x:v>
      </x:c>
      <x:c r="F169" t="str">
        <x:f>IF(C168=1,$O$6,$O$7)</x:f>
        <x:v>Male</x:v>
      </x:c>
      <x:c r="G169" t="str">
        <x:f>IF(E168=1,$O$8,$O$9)</x:f>
        <x:v>Pass</x:v>
      </x:c>
      <x:c r="H169" t="str">
        <x:f>F168&amp;" / "&amp;G168</x:f>
        <x:v>Male / Fail</x:v>
      </x:c>
    </x:row>
    <x:row r="170">
      <x:c r="A170" t="n">
        <x:v>168</x:v>
      </x:c>
      <x:c r="B170" t="str">
        <x:f>Dataset!B169</x:f>
        <x:v>F</x:v>
      </x:c>
      <x:c r="C170" t="n">
        <x:f>--(B169=$O$4)</x:f>
        <x:v>0</x:v>
      </x:c>
      <x:c r="D170" t="n">
        <x:f>Dataset!AG169</x:f>
        <x:v>13</x:v>
      </x:c>
      <x:c r="E170" t="n">
        <x:f>--(D169&gt;=$O$5)</x:f>
        <x:v>1</x:v>
      </x:c>
      <x:c r="F170" t="str">
        <x:f>IF(C169=1,$O$6,$O$7)</x:f>
        <x:v>Female</x:v>
      </x:c>
      <x:c r="G170" t="str">
        <x:f>IF(E169=1,$O$8,$O$9)</x:f>
        <x:v>Pass</x:v>
      </x:c>
      <x:c r="H170" t="str">
        <x:f>F169&amp;" / "&amp;G169</x:f>
        <x:v>Male / Pass</x:v>
      </x:c>
    </x:row>
    <x:row r="171">
      <x:c r="A171" t="n">
        <x:v>169</x:v>
      </x:c>
      <x:c r="B171" t="str">
        <x:f>Dataset!B170</x:f>
        <x:v>M</x:v>
      </x:c>
      <x:c r="C171" t="n">
        <x:f>--(B170=$O$4)</x:f>
        <x:v>1</x:v>
      </x:c>
      <x:c r="D171" t="n">
        <x:f>Dataset!AG170</x:f>
        <x:v>8</x:v>
      </x:c>
      <x:c r="E171" t="n">
        <x:f>--(D170&gt;=$O$5)</x:f>
        <x:v>1</x:v>
      </x:c>
      <x:c r="F171" t="str">
        <x:f>IF(C170=1,$O$6,$O$7)</x:f>
        <x:v>Male</x:v>
      </x:c>
      <x:c r="G171" t="str">
        <x:f>IF(E170=1,$O$8,$O$9)</x:f>
        <x:v>Pass</x:v>
      </x:c>
      <x:c r="H171" t="str">
        <x:f>F170&amp;" / "&amp;G170</x:f>
        <x:v>Female / Pass</x:v>
      </x:c>
    </x:row>
    <x:row r="172">
      <x:c r="A172" t="n">
        <x:v>170</x:v>
      </x:c>
      <x:c r="B172" t="str">
        <x:f>Dataset!B171</x:f>
        <x:v>M</x:v>
      </x:c>
      <x:c r="C172" t="n">
        <x:f>--(B171=$O$4)</x:f>
        <x:v>0</x:v>
      </x:c>
      <x:c r="D172" t="n">
        <x:f>Dataset!AG171</x:f>
        <x:v>10</x:v>
      </x:c>
      <x:c r="E172" t="n">
        <x:f>--(D171&gt;=$O$5)</x:f>
        <x:v>0</x:v>
      </x:c>
      <x:c r="F172" t="str">
        <x:f>IF(C171=1,$O$6,$O$7)</x:f>
        <x:v>Female</x:v>
      </x:c>
      <x:c r="G172" t="str">
        <x:f>IF(E171=1,$O$8,$O$9)</x:f>
        <x:v>Pass</x:v>
      </x:c>
      <x:c r="H172" t="str">
        <x:f>F171&amp;" / "&amp;G171</x:f>
        <x:v>Male / Pass</x:v>
      </x:c>
    </x:row>
    <x:row r="173">
      <x:c r="A173" t="n">
        <x:v>171</x:v>
      </x:c>
      <x:c r="B173" t="str">
        <x:f>Dataset!B172</x:f>
        <x:v>F</x:v>
      </x:c>
      <x:c r="C173" t="n">
        <x:f>--(B172=$O$4)</x:f>
        <x:v>0</x:v>
      </x:c>
      <x:c r="D173" t="n">
        <x:f>Dataset!AG172</x:f>
        <x:v>11</x:v>
      </x:c>
      <x:c r="E173" t="n">
        <x:f>--(D172&gt;=$O$5)</x:f>
        <x:v>1</x:v>
      </x:c>
      <x:c r="F173" t="str">
        <x:f>IF(C172=1,$O$6,$O$7)</x:f>
        <x:v>Male</x:v>
      </x:c>
      <x:c r="G173" t="str">
        <x:f>IF(E172=1,$O$8,$O$9)</x:f>
        <x:v>Fail</x:v>
      </x:c>
      <x:c r="H173" t="str">
        <x:f>F172&amp;" / "&amp;G172</x:f>
        <x:v>Female / Pass</x:v>
      </x:c>
    </x:row>
    <x:row r="174">
      <x:c r="A174" t="n">
        <x:v>172</x:v>
      </x:c>
      <x:c r="B174" t="str">
        <x:f>Dataset!B173</x:f>
        <x:v>M</x:v>
      </x:c>
      <x:c r="C174" t="n">
        <x:f>--(B173=$O$4)</x:f>
        <x:v>1</x:v>
      </x:c>
      <x:c r="D174" t="n">
        <x:f>Dataset!AG173</x:f>
        <x:v>11</x:v>
      </x:c>
      <x:c r="E174" t="n">
        <x:f>--(D173&gt;=$O$5)</x:f>
        <x:v>1</x:v>
      </x:c>
      <x:c r="F174" t="str">
        <x:f>IF(C173=1,$O$6,$O$7)</x:f>
        <x:v>Male</x:v>
      </x:c>
      <x:c r="G174" t="str">
        <x:f>IF(E173=1,$O$8,$O$9)</x:f>
        <x:v>Pass</x:v>
      </x:c>
      <x:c r="H174" t="str">
        <x:f>F173&amp;" / "&amp;G173</x:f>
        <x:v>Male / Fail</x:v>
      </x:c>
    </x:row>
    <x:row r="175">
      <x:c r="A175" t="n">
        <x:v>173</x:v>
      </x:c>
      <x:c r="B175" t="str">
        <x:f>Dataset!B174</x:f>
        <x:v>M</x:v>
      </x:c>
      <x:c r="C175" t="n">
        <x:f>--(B174=$O$4)</x:f>
        <x:v>0</x:v>
      </x:c>
      <x:c r="D175" t="n">
        <x:f>Dataset!AG174</x:f>
        <x:v>1</x:v>
      </x:c>
      <x:c r="E175" t="n">
        <x:f>--(D174&gt;=$O$5)</x:f>
        <x:v>1</x:v>
      </x:c>
      <x:c r="F175" t="str">
        <x:f>IF(C174=1,$O$6,$O$7)</x:f>
        <x:v>Female</x:v>
      </x:c>
      <x:c r="G175" t="str">
        <x:f>IF(E174=1,$O$8,$O$9)</x:f>
        <x:v>Pass</x:v>
      </x:c>
      <x:c r="H175" t="str">
        <x:f>F174&amp;" / "&amp;G174</x:f>
        <x:v>Male / Pass</x:v>
      </x:c>
    </x:row>
    <x:row r="176">
      <x:c r="A176" t="n">
        <x:v>174</x:v>
      </x:c>
      <x:c r="B176" t="str">
        <x:f>Dataset!B175</x:f>
        <x:v>M</x:v>
      </x:c>
      <x:c r="C176" t="n">
        <x:f>--(B175=$O$4)</x:f>
        <x:v>0</x:v>
      </x:c>
      <x:c r="D176" t="n">
        <x:f>Dataset!AG175</x:f>
        <x:v>10</x:v>
      </x:c>
      <x:c r="E176" t="n">
        <x:f>--(D175&gt;=$O$5)</x:f>
        <x:v>0</x:v>
      </x:c>
      <x:c r="F176" t="str">
        <x:f>IF(C175=1,$O$6,$O$7)</x:f>
        <x:v>Male</x:v>
      </x:c>
      <x:c r="G176" t="str">
        <x:f>IF(E175=1,$O$8,$O$9)</x:f>
        <x:v>Pass</x:v>
      </x:c>
      <x:c r="H176" t="str">
        <x:f>F175&amp;" / "&amp;G175</x:f>
        <x:v>Female / Pass</x:v>
      </x:c>
    </x:row>
    <x:row r="177">
      <x:c r="A177" t="n">
        <x:v>175</x:v>
      </x:c>
      <x:c r="B177" t="str">
        <x:f>Dataset!B176</x:f>
        <x:v>M</x:v>
      </x:c>
      <x:c r="C177" t="n">
        <x:f>--(B176=$O$4)</x:f>
        <x:v>0</x:v>
      </x:c>
      <x:c r="D177" t="n">
        <x:f>Dataset!AG176</x:f>
        <x:v>9</x:v>
      </x:c>
      <x:c r="E177" t="n">
        <x:f>--(D176&gt;=$O$5)</x:f>
        <x:v>1</x:v>
      </x:c>
      <x:c r="F177" t="str">
        <x:f>IF(C176=1,$O$6,$O$7)</x:f>
        <x:v>Male</x:v>
      </x:c>
      <x:c r="G177" t="str">
        <x:f>IF(E176=1,$O$8,$O$9)</x:f>
        <x:v>Fail</x:v>
      </x:c>
      <x:c r="H177" t="str">
        <x:f>F176&amp;" / "&amp;G176</x:f>
        <x:v>Male / Pass</x:v>
      </x:c>
    </x:row>
    <x:row r="178">
      <x:c r="A178" t="n">
        <x:v>176</x:v>
      </x:c>
      <x:c r="B178" t="str">
        <x:f>Dataset!B177</x:f>
        <x:v>M</x:v>
      </x:c>
      <x:c r="C178" t="n">
        <x:f>--(B177=$O$4)</x:f>
        <x:v>0</x:v>
      </x:c>
      <x:c r="D178" t="n">
        <x:f>Dataset!AG177</x:f>
        <x:v>8</x:v>
      </x:c>
      <x:c r="E178" t="n">
        <x:f>--(D177&gt;=$O$5)</x:f>
        <x:v>0</x:v>
      </x:c>
      <x:c r="F178" t="str">
        <x:f>IF(C177=1,$O$6,$O$7)</x:f>
        <x:v>Male</x:v>
      </x:c>
      <x:c r="G178" t="str">
        <x:f>IF(E177=1,$O$8,$O$9)</x:f>
        <x:v>Pass</x:v>
      </x:c>
      <x:c r="H178" t="str">
        <x:f>F177&amp;" / "&amp;G177</x:f>
        <x:v>Male / Fail</x:v>
      </x:c>
    </x:row>
    <x:row r="179">
      <x:c r="A179" t="n">
        <x:v>177</x:v>
      </x:c>
      <x:c r="B179" t="str">
        <x:f>Dataset!B178</x:f>
        <x:v>M</x:v>
      </x:c>
      <x:c r="C179" t="n">
        <x:f>--(B178=$O$4)</x:f>
        <x:v>0</x:v>
      </x:c>
      <x:c r="D179" t="n">
        <x:f>Dataset!AG178</x:f>
        <x:v>10</x:v>
      </x:c>
      <x:c r="E179" t="n">
        <x:f>--(D178&gt;=$O$5)</x:f>
        <x:v>0</x:v>
      </x:c>
      <x:c r="F179" t="str">
        <x:f>IF(C178=1,$O$6,$O$7)</x:f>
        <x:v>Male</x:v>
      </x:c>
      <x:c r="G179" t="str">
        <x:f>IF(E178=1,$O$8,$O$9)</x:f>
        <x:v>Fail</x:v>
      </x:c>
      <x:c r="H179" t="str">
        <x:f>F178&amp;" / "&amp;G178</x:f>
        <x:v>Male / Pass</x:v>
      </x:c>
    </x:row>
    <x:row r="180">
      <x:c r="A180" t="n">
        <x:v>178</x:v>
      </x:c>
      <x:c r="B180" t="str">
        <x:f>Dataset!B179</x:f>
        <x:v>M</x:v>
      </x:c>
      <x:c r="C180" t="n">
        <x:f>--(B179=$O$4)</x:f>
        <x:v>0</x:v>
      </x:c>
      <x:c r="D180" t="n">
        <x:f>Dataset!AG179</x:f>
        <x:v>8</x:v>
      </x:c>
      <x:c r="E180" t="n">
        <x:f>--(D179&gt;=$O$5)</x:f>
        <x:v>1</x:v>
      </x:c>
      <x:c r="F180" t="str">
        <x:f>IF(C179=1,$O$6,$O$7)</x:f>
        <x:v>Male</x:v>
      </x:c>
      <x:c r="G180" t="str">
        <x:f>IF(E179=1,$O$8,$O$9)</x:f>
        <x:v>Fail</x:v>
      </x:c>
      <x:c r="H180" t="str">
        <x:f>F179&amp;" / "&amp;G179</x:f>
        <x:v>Male / Fail</x:v>
      </x:c>
    </x:row>
    <x:row r="181">
      <x:c r="A181" t="n">
        <x:v>179</x:v>
      </x:c>
      <x:c r="B181" t="str">
        <x:f>Dataset!B180</x:f>
        <x:v>M</x:v>
      </x:c>
      <x:c r="C181" t="n">
        <x:f>--(B180=$O$4)</x:f>
        <x:v>0</x:v>
      </x:c>
      <x:c r="D181" t="n">
        <x:f>Dataset!AG180</x:f>
        <x:v>8</x:v>
      </x:c>
      <x:c r="E181" t="n">
        <x:f>--(D180&gt;=$O$5)</x:f>
        <x:v>0</x:v>
      </x:c>
      <x:c r="F181" t="str">
        <x:f>IF(C180=1,$O$6,$O$7)</x:f>
        <x:v>Male</x:v>
      </x:c>
      <x:c r="G181" t="str">
        <x:f>IF(E180=1,$O$8,$O$9)</x:f>
        <x:v>Pass</x:v>
      </x:c>
      <x:c r="H181" t="str">
        <x:f>F180&amp;" / "&amp;G180</x:f>
        <x:v>Male / Fail</x:v>
      </x:c>
    </x:row>
    <x:row r="182">
      <x:c r="A182" t="n">
        <x:v>180</x:v>
      </x:c>
      <x:c r="B182" t="str">
        <x:f>Dataset!B181</x:f>
        <x:v>M</x:v>
      </x:c>
      <x:c r="C182" t="n">
        <x:f>--(B181=$O$4)</x:f>
        <x:v>0</x:v>
      </x:c>
      <x:c r="D182" t="n">
        <x:f>Dataset!AG181</x:f>
        <x:v>8</x:v>
      </x:c>
      <x:c r="E182" t="n">
        <x:f>--(D181&gt;=$O$5)</x:f>
        <x:v>0</x:v>
      </x:c>
      <x:c r="F182" t="str">
        <x:f>IF(C181=1,$O$6,$O$7)</x:f>
        <x:v>Male</x:v>
      </x:c>
      <x:c r="G182" t="str">
        <x:f>IF(E181=1,$O$8,$O$9)</x:f>
        <x:v>Fail</x:v>
      </x:c>
      <x:c r="H182" t="str">
        <x:f>F181&amp;" / "&amp;G181</x:f>
        <x:v>Male / Pass</x:v>
      </x:c>
    </x:row>
    <x:row r="183">
      <x:c r="A183" t="n">
        <x:v>181</x:v>
      </x:c>
      <x:c r="B183" t="str">
        <x:f>Dataset!B182</x:f>
        <x:v>M</x:v>
      </x:c>
      <x:c r="C183" t="n">
        <x:f>--(B182=$O$4)</x:f>
        <x:v>0</x:v>
      </x:c>
      <x:c r="D183" t="n">
        <x:f>Dataset!AG182</x:f>
        <x:v>11</x:v>
      </x:c>
      <x:c r="E183" t="n">
        <x:f>--(D182&gt;=$O$5)</x:f>
        <x:v>0</x:v>
      </x:c>
      <x:c r="F183" t="str">
        <x:f>IF(C182=1,$O$6,$O$7)</x:f>
        <x:v>Male</x:v>
      </x:c>
      <x:c r="G183" t="str">
        <x:f>IF(E182=1,$O$8,$O$9)</x:f>
        <x:v>Fail</x:v>
      </x:c>
      <x:c r="H183" t="str">
        <x:f>F182&amp;" / "&amp;G182</x:f>
        <x:v>Male / Fail</x:v>
      </x:c>
    </x:row>
    <x:row r="184">
      <x:c r="A184" t="n">
        <x:v>182</x:v>
      </x:c>
      <x:c r="B184" t="str">
        <x:f>Dataset!B183</x:f>
        <x:v>F</x:v>
      </x:c>
      <x:c r="C184" t="n">
        <x:f>--(B183=$O$4)</x:f>
        <x:v>0</x:v>
      </x:c>
      <x:c r="D184" t="n">
        <x:f>Dataset!AG183</x:f>
        <x:v>18</x:v>
      </x:c>
      <x:c r="E184" t="n">
        <x:f>--(D183&gt;=$O$5)</x:f>
        <x:v>1</x:v>
      </x:c>
      <x:c r="F184" t="str">
        <x:f>IF(C183=1,$O$6,$O$7)</x:f>
        <x:v>Male</x:v>
      </x:c>
      <x:c r="G184" t="str">
        <x:f>IF(E183=1,$O$8,$O$9)</x:f>
        <x:v>Fail</x:v>
      </x:c>
      <x:c r="H184" t="str">
        <x:f>F183&amp;" / "&amp;G183</x:f>
        <x:v>Male / Fail</x:v>
      </x:c>
    </x:row>
    <x:row r="185">
      <x:c r="A185" t="n">
        <x:v>183</x:v>
      </x:c>
      <x:c r="B185" t="str">
        <x:f>Dataset!B184</x:f>
        <x:v>F</x:v>
      </x:c>
      <x:c r="C185" t="n">
        <x:f>--(B184=$O$4)</x:f>
        <x:v>1</x:v>
      </x:c>
      <x:c r="D185" t="n">
        <x:f>Dataset!AG184</x:f>
        <x:v>13</x:v>
      </x:c>
      <x:c r="E185" t="n">
        <x:f>--(D184&gt;=$O$5)</x:f>
        <x:v>1</x:v>
      </x:c>
      <x:c r="F185" t="str">
        <x:f>IF(C184=1,$O$6,$O$7)</x:f>
        <x:v>Male</x:v>
      </x:c>
      <x:c r="G185" t="str">
        <x:f>IF(E184=1,$O$8,$O$9)</x:f>
        <x:v>Pass</x:v>
      </x:c>
      <x:c r="H185" t="str">
        <x:f>F184&amp;" / "&amp;G184</x:f>
        <x:v>Male / Fail</x:v>
      </x:c>
    </x:row>
    <x:row r="186">
      <x:c r="A186" t="n">
        <x:v>184</x:v>
      </x:c>
      <x:c r="B186" t="str">
        <x:f>Dataset!B185</x:f>
        <x:v>F</x:v>
      </x:c>
      <x:c r="C186" t="n">
        <x:f>--(B185=$O$4)</x:f>
        <x:v>1</x:v>
      </x:c>
      <x:c r="D186" t="n">
        <x:f>Dataset!AG185</x:f>
        <x:v>17</x:v>
      </x:c>
      <x:c r="E186" t="n">
        <x:f>--(D185&gt;=$O$5)</x:f>
        <x:v>1</x:v>
      </x:c>
      <x:c r="F186" t="str">
        <x:f>IF(C185=1,$O$6,$O$7)</x:f>
        <x:v>Female</x:v>
      </x:c>
      <x:c r="G186" t="str">
        <x:f>IF(E185=1,$O$8,$O$9)</x:f>
        <x:v>Pass</x:v>
      </x:c>
      <x:c r="H186" t="str">
        <x:f>F185&amp;" / "&amp;G185</x:f>
        <x:v>Male / Pass</x:v>
      </x:c>
    </x:row>
    <x:row r="187">
      <x:c r="A187" t="n">
        <x:v>185</x:v>
      </x:c>
      <x:c r="B187" t="str">
        <x:f>Dataset!B186</x:f>
        <x:v>M</x:v>
      </x:c>
      <x:c r="C187" t="n">
        <x:f>--(B186=$O$4)</x:f>
        <x:v>1</x:v>
      </x:c>
      <x:c r="D187" t="n">
        <x:f>Dataset!AG186</x:f>
        <x:v>10</x:v>
      </x:c>
      <x:c r="E187" t="n">
        <x:f>--(D186&gt;=$O$5)</x:f>
        <x:v>1</x:v>
      </x:c>
      <x:c r="F187" t="str">
        <x:f>IF(C186=1,$O$6,$O$7)</x:f>
        <x:v>Female</x:v>
      </x:c>
      <x:c r="G187" t="str">
        <x:f>IF(E186=1,$O$8,$O$9)</x:f>
        <x:v>Pass</x:v>
      </x:c>
      <x:c r="H187" t="str">
        <x:f>F186&amp;" / "&amp;G186</x:f>
        <x:v>Female / Pass</x:v>
      </x:c>
    </x:row>
    <x:row r="188">
      <x:c r="A188" t="n">
        <x:v>186</x:v>
      </x:c>
      <x:c r="B188" t="str">
        <x:f>Dataset!B187</x:f>
        <x:v>M</x:v>
      </x:c>
      <x:c r="C188" t="n">
        <x:f>--(B187=$O$4)</x:f>
        <x:v>0</x:v>
      </x:c>
      <x:c r="D188" t="n">
        <x:f>Dataset!AG187</x:f>
        <x:v>18</x:v>
      </x:c>
      <x:c r="E188" t="n">
        <x:f>--(D187&gt;=$O$5)</x:f>
        <x:v>1</x:v>
      </x:c>
      <x:c r="F188" t="str">
        <x:f>IF(C187=1,$O$6,$O$7)</x:f>
        <x:v>Female</x:v>
      </x:c>
      <x:c r="G188" t="str">
        <x:f>IF(E187=1,$O$8,$O$9)</x:f>
        <x:v>Pass</x:v>
      </x:c>
      <x:c r="H188" t="str">
        <x:f>F187&amp;" / "&amp;G187</x:f>
        <x:v>Female / Pass</x:v>
      </x:c>
    </x:row>
    <x:row r="189">
      <x:c r="A189" t="n">
        <x:v>187</x:v>
      </x:c>
      <x:c r="B189" t="str">
        <x:f>Dataset!B188</x:f>
        <x:v>M</x:v>
      </x:c>
      <x:c r="C189" t="n">
        <x:f>--(B188=$O$4)</x:f>
        <x:v>0</x:v>
      </x:c>
      <x:c r="D189" t="n">
        <x:f>Dataset!AG188</x:f>
        <x:v>10</x:v>
      </x:c>
      <x:c r="E189" t="n">
        <x:f>--(D188&gt;=$O$5)</x:f>
        <x:v>1</x:v>
      </x:c>
      <x:c r="F189" t="str">
        <x:f>IF(C188=1,$O$6,$O$7)</x:f>
        <x:v>Male</x:v>
      </x:c>
      <x:c r="G189" t="str">
        <x:f>IF(E188=1,$O$8,$O$9)</x:f>
        <x:v>Pass</x:v>
      </x:c>
      <x:c r="H189" t="str">
        <x:f>F188&amp;" / "&amp;G188</x:f>
        <x:v>Female / Pass</x:v>
      </x:c>
    </x:row>
    <x:row r="190">
      <x:c r="A190" t="n">
        <x:v>188</x:v>
      </x:c>
      <x:c r="B190" t="str">
        <x:f>Dataset!B189</x:f>
        <x:v>F</x:v>
      </x:c>
      <x:c r="C190" t="n">
        <x:f>--(B189=$O$4)</x:f>
        <x:v>0</x:v>
      </x:c>
      <x:c r="D190" t="n">
        <x:f>Dataset!AG189</x:f>
        <x:v>13</x:v>
      </x:c>
      <x:c r="E190" t="n">
        <x:f>--(D189&gt;=$O$5)</x:f>
        <x:v>1</x:v>
      </x:c>
      <x:c r="F190" t="str">
        <x:f>IF(C189=1,$O$6,$O$7)</x:f>
        <x:v>Male</x:v>
      </x:c>
      <x:c r="G190" t="str">
        <x:f>IF(E189=1,$O$8,$O$9)</x:f>
        <x:v>Pass</x:v>
      </x:c>
      <x:c r="H190" t="str">
        <x:f>F189&amp;" / "&amp;G189</x:f>
        <x:v>Male / Pass</x:v>
      </x:c>
    </x:row>
    <x:row r="191">
      <x:c r="A191" t="n">
        <x:v>189</x:v>
      </x:c>
      <x:c r="B191" t="str">
        <x:f>Dataset!B190</x:f>
        <x:v>F</x:v>
      </x:c>
      <x:c r="C191" t="n">
        <x:f>--(B190=$O$4)</x:f>
        <x:v>1</x:v>
      </x:c>
      <x:c r="D191" t="n">
        <x:f>Dataset!AG190</x:f>
        <x:v>15</x:v>
      </x:c>
      <x:c r="E191" t="n">
        <x:f>--(D190&gt;=$O$5)</x:f>
        <x:v>1</x:v>
      </x:c>
      <x:c r="F191" t="str">
        <x:f>IF(C190=1,$O$6,$O$7)</x:f>
        <x:v>Male</x:v>
      </x:c>
      <x:c r="G191" t="str">
        <x:f>IF(E190=1,$O$8,$O$9)</x:f>
        <x:v>Pass</x:v>
      </x:c>
      <x:c r="H191" t="str">
        <x:f>F190&amp;" / "&amp;G190</x:f>
        <x:v>Male / Pass</x:v>
      </x:c>
    </x:row>
    <x:row r="192">
      <x:c r="A192" t="n">
        <x:v>190</x:v>
      </x:c>
      <x:c r="B192" t="str">
        <x:f>Dataset!B191</x:f>
        <x:v>M</x:v>
      </x:c>
      <x:c r="C192" t="n">
        <x:f>--(B191=$O$4)</x:f>
        <x:v>1</x:v>
      </x:c>
      <x:c r="D192" t="n">
        <x:f>Dataset!AG191</x:f>
        <x:v>11</x:v>
      </x:c>
      <x:c r="E192" t="n">
        <x:f>--(D191&gt;=$O$5)</x:f>
        <x:v>1</x:v>
      </x:c>
      <x:c r="F192" t="str">
        <x:f>IF(C191=1,$O$6,$O$7)</x:f>
        <x:v>Female</x:v>
      </x:c>
      <x:c r="G192" t="str">
        <x:f>IF(E191=1,$O$8,$O$9)</x:f>
        <x:v>Pass</x:v>
      </x:c>
      <x:c r="H192" t="str">
        <x:f>F191&amp;" / "&amp;G191</x:f>
        <x:v>Male / Pass</x:v>
      </x:c>
    </x:row>
    <x:row r="193">
      <x:c r="A193" t="n">
        <x:v>191</x:v>
      </x:c>
      <x:c r="B193" t="str">
        <x:f>Dataset!B192</x:f>
        <x:v>F</x:v>
      </x:c>
      <x:c r="C193" t="n">
        <x:f>--(B192=$O$4)</x:f>
        <x:v>0</x:v>
      </x:c>
      <x:c r="D193" t="n">
        <x:f>Dataset!AG192</x:f>
        <x:v>14</x:v>
      </x:c>
      <x:c r="E193" t="n">
        <x:f>--(D192&gt;=$O$5)</x:f>
        <x:v>1</x:v>
      </x:c>
      <x:c r="F193" t="str">
        <x:f>IF(C192=1,$O$6,$O$7)</x:f>
        <x:v>Female</x:v>
      </x:c>
      <x:c r="G193" t="str">
        <x:f>IF(E192=1,$O$8,$O$9)</x:f>
        <x:v>Pass</x:v>
      </x:c>
      <x:c r="H193" t="str">
        <x:f>F192&amp;" / "&amp;G192</x:f>
        <x:v>Female / Pass</x:v>
      </x:c>
    </x:row>
    <x:row r="194">
      <x:c r="A194" t="n">
        <x:v>192</x:v>
      </x:c>
      <x:c r="B194" t="str">
        <x:f>Dataset!B193</x:f>
        <x:v>M</x:v>
      </x:c>
      <x:c r="C194" t="n">
        <x:f>--(B193=$O$4)</x:f>
        <x:v>1</x:v>
      </x:c>
      <x:c r="D194" t="n">
        <x:f>Dataset!AG193</x:f>
        <x:v>10</x:v>
      </x:c>
      <x:c r="E194" t="n">
        <x:f>--(D193&gt;=$O$5)</x:f>
        <x:v>1</x:v>
      </x:c>
      <x:c r="F194" t="str">
        <x:f>IF(C193=1,$O$6,$O$7)</x:f>
        <x:v>Male</x:v>
      </x:c>
      <x:c r="G194" t="str">
        <x:f>IF(E193=1,$O$8,$O$9)</x:f>
        <x:v>Pass</x:v>
      </x:c>
      <x:c r="H194" t="str">
        <x:f>F193&amp;" / "&amp;G193</x:f>
        <x:v>Female / Pass</x:v>
      </x:c>
    </x:row>
    <x:row r="195">
      <x:c r="A195" t="n">
        <x:v>193</x:v>
      </x:c>
      <x:c r="B195" t="str">
        <x:f>Dataset!B194</x:f>
        <x:v>M</x:v>
      </x:c>
      <x:c r="C195" t="n">
        <x:f>--(B194=$O$4)</x:f>
        <x:v>0</x:v>
      </x:c>
      <x:c r="D195" t="n">
        <x:f>Dataset!AG194</x:f>
        <x:v>11</x:v>
      </x:c>
      <x:c r="E195" t="n">
        <x:f>--(D194&gt;=$O$5)</x:f>
        <x:v>1</x:v>
      </x:c>
      <x:c r="F195" t="str">
        <x:f>IF(C194=1,$O$6,$O$7)</x:f>
        <x:v>Female</x:v>
      </x:c>
      <x:c r="G195" t="str">
        <x:f>IF(E194=1,$O$8,$O$9)</x:f>
        <x:v>Pass</x:v>
      </x:c>
      <x:c r="H195" t="str">
        <x:f>F194&amp;" / "&amp;G194</x:f>
        <x:v>Male / Pass</x:v>
      </x:c>
    </x:row>
    <x:row r="196">
      <x:c r="A196" t="n">
        <x:v>194</x:v>
      </x:c>
      <x:c r="B196" t="str">
        <x:f>Dataset!B195</x:f>
        <x:v>M</x:v>
      </x:c>
      <x:c r="C196" t="n">
        <x:f>--(B195=$O$4)</x:f>
        <x:v>0</x:v>
      </x:c>
      <x:c r="D196" t="n">
        <x:f>Dataset!AG195</x:f>
        <x:v>13</x:v>
      </x:c>
      <x:c r="E196" t="n">
        <x:f>--(D195&gt;=$O$5)</x:f>
        <x:v>1</x:v>
      </x:c>
      <x:c r="F196" t="str">
        <x:f>IF(C195=1,$O$6,$O$7)</x:f>
        <x:v>Male</x:v>
      </x:c>
      <x:c r="G196" t="str">
        <x:f>IF(E195=1,$O$8,$O$9)</x:f>
        <x:v>Pass</x:v>
      </x:c>
      <x:c r="H196" t="str">
        <x:f>F195&amp;" / "&amp;G195</x:f>
        <x:v>Female / Pass</x:v>
      </x:c>
    </x:row>
    <x:row r="197">
      <x:c r="A197" t="n">
        <x:v>195</x:v>
      </x:c>
      <x:c r="B197" t="str">
        <x:f>Dataset!B196</x:f>
        <x:v>M</x:v>
      </x:c>
      <x:c r="C197" t="n">
        <x:f>--(B196=$O$4)</x:f>
        <x:v>0</x:v>
      </x:c>
      <x:c r="D197" t="n">
        <x:f>Dataset!AG196</x:f>
        <x:v>11</x:v>
      </x:c>
      <x:c r="E197" t="n">
        <x:f>--(D196&gt;=$O$5)</x:f>
        <x:v>1</x:v>
      </x:c>
      <x:c r="F197" t="str">
        <x:f>IF(C196=1,$O$6,$O$7)</x:f>
        <x:v>Male</x:v>
      </x:c>
      <x:c r="G197" t="str">
        <x:f>IF(E196=1,$O$8,$O$9)</x:f>
        <x:v>Pass</x:v>
      </x:c>
      <x:c r="H197" t="str">
        <x:f>F196&amp;" / "&amp;G196</x:f>
        <x:v>Male / Pass</x:v>
      </x:c>
    </x:row>
    <x:row r="198">
      <x:c r="A198" t="n">
        <x:v>196</x:v>
      </x:c>
      <x:c r="B198" t="str">
        <x:f>Dataset!B197</x:f>
        <x:v>M</x:v>
      </x:c>
      <x:c r="C198" t="n">
        <x:f>--(B197=$O$4)</x:f>
        <x:v>0</x:v>
      </x:c>
      <x:c r="D198" t="n">
        <x:f>Dataset!AG197</x:f>
        <x:v>13</x:v>
      </x:c>
      <x:c r="E198" t="n">
        <x:f>--(D197&gt;=$O$5)</x:f>
        <x:v>1</x:v>
      </x:c>
      <x:c r="F198" t="str">
        <x:f>IF(C197=1,$O$6,$O$7)</x:f>
        <x:v>Male</x:v>
      </x:c>
      <x:c r="G198" t="str">
        <x:f>IF(E197=1,$O$8,$O$9)</x:f>
        <x:v>Pass</x:v>
      </x:c>
      <x:c r="H198" t="str">
        <x:f>F197&amp;" / "&amp;G197</x:f>
        <x:v>Male / Pass</x:v>
      </x:c>
    </x:row>
    <x:row r="199">
      <x:c r="A199" t="n">
        <x:v>197</x:v>
      </x:c>
      <x:c r="B199" t="str">
        <x:f>Dataset!B198</x:f>
        <x:v>F</x:v>
      </x:c>
      <x:c r="C199" t="n">
        <x:f>--(B198=$O$4)</x:f>
        <x:v>0</x:v>
      </x:c>
      <x:c r="D199" t="n">
        <x:f>Dataset!AG198</x:f>
        <x:v>17</x:v>
      </x:c>
      <x:c r="E199" t="n">
        <x:f>--(D198&gt;=$O$5)</x:f>
        <x:v>1</x:v>
      </x:c>
      <x:c r="F199" t="str">
        <x:f>IF(C198=1,$O$6,$O$7)</x:f>
        <x:v>Male</x:v>
      </x:c>
      <x:c r="G199" t="str">
        <x:f>IF(E198=1,$O$8,$O$9)</x:f>
        <x:v>Pass</x:v>
      </x:c>
      <x:c r="H199" t="str">
        <x:f>F198&amp;" / "&amp;G198</x:f>
        <x:v>Male / Pass</x:v>
      </x:c>
    </x:row>
    <x:row r="200">
      <x:c r="A200" t="n">
        <x:v>198</x:v>
      </x:c>
      <x:c r="B200" t="str">
        <x:f>Dataset!B199</x:f>
        <x:v>F</x:v>
      </x:c>
      <x:c r="C200" t="n">
        <x:f>--(B199=$O$4)</x:f>
        <x:v>1</x:v>
      </x:c>
      <x:c r="D200" t="n">
        <x:f>Dataset!AG199</x:f>
        <x:v>14</x:v>
      </x:c>
      <x:c r="E200" t="n">
        <x:f>--(D199&gt;=$O$5)</x:f>
        <x:v>1</x:v>
      </x:c>
      <x:c r="F200" t="str">
        <x:f>IF(C199=1,$O$6,$O$7)</x:f>
        <x:v>Male</x:v>
      </x:c>
      <x:c r="G200" t="str">
        <x:f>IF(E199=1,$O$8,$O$9)</x:f>
        <x:v>Pass</x:v>
      </x:c>
      <x:c r="H200" t="str">
        <x:f>F199&amp;" / "&amp;G199</x:f>
        <x:v>Male / Pass</x:v>
      </x:c>
    </x:row>
    <x:row r="201">
      <x:c r="A201" t="n">
        <x:v>199</x:v>
      </x:c>
      <x:c r="B201" t="str">
        <x:f>Dataset!B200</x:f>
        <x:v>F</x:v>
      </x:c>
      <x:c r="C201" t="n">
        <x:f>--(B200=$O$4)</x:f>
        <x:v>1</x:v>
      </x:c>
      <x:c r="D201" t="n">
        <x:f>Dataset!AG200</x:f>
        <x:v>16</x:v>
      </x:c>
      <x:c r="E201" t="n">
        <x:f>--(D200&gt;=$O$5)</x:f>
        <x:v>1</x:v>
      </x:c>
      <x:c r="F201" t="str">
        <x:f>IF(C200=1,$O$6,$O$7)</x:f>
        <x:v>Female</x:v>
      </x:c>
      <x:c r="G201" t="str">
        <x:f>IF(E200=1,$O$8,$O$9)</x:f>
        <x:v>Pass</x:v>
      </x:c>
      <x:c r="H201" t="str">
        <x:f>F200&amp;" / "&amp;G200</x:f>
        <x:v>Male / Pass</x:v>
      </x:c>
    </x:row>
    <x:row r="202">
      <x:c r="A202" t="n">
        <x:v>200</x:v>
      </x:c>
      <x:c r="B202" t="str">
        <x:f>Dataset!B201</x:f>
        <x:v>M</x:v>
      </x:c>
      <x:c r="C202" t="n">
        <x:f>--(B201=$O$4)</x:f>
        <x:v>1</x:v>
      </x:c>
      <x:c r="D202" t="n">
        <x:f>Dataset!AG201</x:f>
        <x:v>14</x:v>
      </x:c>
      <x:c r="E202" t="n">
        <x:f>--(D201&gt;=$O$5)</x:f>
        <x:v>1</x:v>
      </x:c>
      <x:c r="F202" t="str">
        <x:f>IF(C201=1,$O$6,$O$7)</x:f>
        <x:v>Female</x:v>
      </x:c>
      <x:c r="G202" t="str">
        <x:f>IF(E201=1,$O$8,$O$9)</x:f>
        <x:v>Pass</x:v>
      </x:c>
      <x:c r="H202" t="str">
        <x:f>F201&amp;" / "&amp;G201</x:f>
        <x:v>Female / Pass</x:v>
      </x:c>
    </x:row>
    <x:row r="203">
      <x:c r="A203" t="n">
        <x:v>201</x:v>
      </x:c>
      <x:c r="B203" t="str">
        <x:f>Dataset!B202</x:f>
        <x:v>M</x:v>
      </x:c>
      <x:c r="C203" t="n">
        <x:f>--(B202=$O$4)</x:f>
        <x:v>0</x:v>
      </x:c>
      <x:c r="D203" t="n">
        <x:f>Dataset!AG202</x:f>
        <x:v>11</x:v>
      </x:c>
      <x:c r="E203" t="n">
        <x:f>--(D202&gt;=$O$5)</x:f>
        <x:v>1</x:v>
      </x:c>
      <x:c r="F203" t="str">
        <x:f>IF(C202=1,$O$6,$O$7)</x:f>
        <x:v>Female</x:v>
      </x:c>
      <x:c r="G203" t="str">
        <x:f>IF(E202=1,$O$8,$O$9)</x:f>
        <x:v>Pass</x:v>
      </x:c>
      <x:c r="H203" t="str">
        <x:f>F202&amp;" / "&amp;G202</x:f>
        <x:v>Female / Pass</x:v>
      </x:c>
    </x:row>
    <x:row r="204">
      <x:c r="A204" t="n">
        <x:v>202</x:v>
      </x:c>
      <x:c r="B204" t="str">
        <x:f>Dataset!B203</x:f>
        <x:v>M</x:v>
      </x:c>
      <x:c r="C204" t="n">
        <x:f>--(B203=$O$4)</x:f>
        <x:v>0</x:v>
      </x:c>
      <x:c r="D204" t="n">
        <x:f>Dataset!AG203</x:f>
        <x:v>16</x:v>
      </x:c>
      <x:c r="E204" t="n">
        <x:f>--(D203&gt;=$O$5)</x:f>
        <x:v>1</x:v>
      </x:c>
      <x:c r="F204" t="str">
        <x:f>IF(C203=1,$O$6,$O$7)</x:f>
        <x:v>Male</x:v>
      </x:c>
      <x:c r="G204" t="str">
        <x:f>IF(E203=1,$O$8,$O$9)</x:f>
        <x:v>Pass</x:v>
      </x:c>
      <x:c r="H204" t="str">
        <x:f>F203&amp;" / "&amp;G203</x:f>
        <x:v>Female / Pass</x:v>
      </x:c>
    </x:row>
    <x:row r="205">
      <x:c r="A205" t="n">
        <x:v>203</x:v>
      </x:c>
      <x:c r="B205" t="str">
        <x:f>Dataset!B204</x:f>
        <x:v>F</x:v>
      </x:c>
      <x:c r="C205" t="n">
        <x:f>--(B204=$O$4)</x:f>
        <x:v>0</x:v>
      </x:c>
      <x:c r="D205" t="n">
        <x:f>Dataset!AG204</x:f>
        <x:v>14</x:v>
      </x:c>
      <x:c r="E205" t="n">
        <x:f>--(D204&gt;=$O$5)</x:f>
        <x:v>1</x:v>
      </x:c>
      <x:c r="F205" t="str">
        <x:f>IF(C204=1,$O$6,$O$7)</x:f>
        <x:v>Male</x:v>
      </x:c>
      <x:c r="G205" t="str">
        <x:f>IF(E204=1,$O$8,$O$9)</x:f>
        <x:v>Pass</x:v>
      </x:c>
      <x:c r="H205" t="str">
        <x:f>F204&amp;" / "&amp;G204</x:f>
        <x:v>Male / Pass</x:v>
      </x:c>
    </x:row>
    <x:row r="206">
      <x:c r="A206" t="n">
        <x:v>204</x:v>
      </x:c>
      <x:c r="B206" t="str">
        <x:f>Dataset!B205</x:f>
        <x:v>M</x:v>
      </x:c>
      <x:c r="C206" t="n">
        <x:f>--(B205=$O$4)</x:f>
        <x:v>1</x:v>
      </x:c>
      <x:c r="D206" t="n">
        <x:f>Dataset!AG205</x:f>
        <x:v>10</x:v>
      </x:c>
      <x:c r="E206" t="n">
        <x:f>--(D205&gt;=$O$5)</x:f>
        <x:v>1</x:v>
      </x:c>
      <x:c r="F206" t="str">
        <x:f>IF(C205=1,$O$6,$O$7)</x:f>
        <x:v>Male</x:v>
      </x:c>
      <x:c r="G206" t="str">
        <x:f>IF(E205=1,$O$8,$O$9)</x:f>
        <x:v>Pass</x:v>
      </x:c>
      <x:c r="H206" t="str">
        <x:f>F205&amp;" / "&amp;G205</x:f>
        <x:v>Male / Pass</x:v>
      </x:c>
    </x:row>
    <x:row r="207">
      <x:c r="A207" t="n">
        <x:v>205</x:v>
      </x:c>
      <x:c r="B207" t="str">
        <x:f>Dataset!B206</x:f>
        <x:v>F</x:v>
      </x:c>
      <x:c r="C207" t="n">
        <x:f>--(B206=$O$4)</x:f>
        <x:v>0</x:v>
      </x:c>
      <x:c r="D207" t="n">
        <x:f>Dataset!AG206</x:f>
        <x:v>13</x:v>
      </x:c>
      <x:c r="E207" t="n">
        <x:f>--(D206&gt;=$O$5)</x:f>
        <x:v>1</x:v>
      </x:c>
      <x:c r="F207" t="str">
        <x:f>IF(C206=1,$O$6,$O$7)</x:f>
        <x:v>Female</x:v>
      </x:c>
      <x:c r="G207" t="str">
        <x:f>IF(E206=1,$O$8,$O$9)</x:f>
        <x:v>Pass</x:v>
      </x:c>
      <x:c r="H207" t="str">
        <x:f>F206&amp;" / "&amp;G206</x:f>
        <x:v>Male / Pass</x:v>
      </x:c>
    </x:row>
    <x:row r="208">
      <x:c r="A208" t="n">
        <x:v>206</x:v>
      </x:c>
      <x:c r="B208" t="str">
        <x:f>Dataset!B207</x:f>
        <x:v>F</x:v>
      </x:c>
      <x:c r="C208" t="n">
        <x:f>--(B207=$O$4)</x:f>
        <x:v>1</x:v>
      </x:c>
      <x:c r="D208" t="n">
        <x:f>Dataset!AG207</x:f>
        <x:v>12</x:v>
      </x:c>
      <x:c r="E208" t="n">
        <x:f>--(D207&gt;=$O$5)</x:f>
        <x:v>1</x:v>
      </x:c>
      <x:c r="F208" t="str">
        <x:f>IF(C207=1,$O$6,$O$7)</x:f>
        <x:v>Male</x:v>
      </x:c>
      <x:c r="G208" t="str">
        <x:f>IF(E207=1,$O$8,$O$9)</x:f>
        <x:v>Pass</x:v>
      </x:c>
      <x:c r="H208" t="str">
        <x:f>F207&amp;" / "&amp;G207</x:f>
        <x:v>Female / Pass</x:v>
      </x:c>
    </x:row>
    <x:row r="209">
      <x:c r="A209" t="n">
        <x:v>207</x:v>
      </x:c>
      <x:c r="B209" t="str">
        <x:f>Dataset!B208</x:f>
        <x:v>M</x:v>
      </x:c>
      <x:c r="C209" t="n">
        <x:f>--(B208=$O$4)</x:f>
        <x:v>1</x:v>
      </x:c>
      <x:c r="D209" t="n">
        <x:f>Dataset!AG208</x:f>
        <x:v>12</x:v>
      </x:c>
      <x:c r="E209" t="n">
        <x:f>--(D208&gt;=$O$5)</x:f>
        <x:v>1</x:v>
      </x:c>
      <x:c r="F209" t="str">
        <x:f>IF(C208=1,$O$6,$O$7)</x:f>
        <x:v>Female</x:v>
      </x:c>
      <x:c r="G209" t="str">
        <x:f>IF(E208=1,$O$8,$O$9)</x:f>
        <x:v>Pass</x:v>
      </x:c>
      <x:c r="H209" t="str">
        <x:f>F208&amp;" / "&amp;G208</x:f>
        <x:v>Male / Pass</x:v>
      </x:c>
    </x:row>
    <x:row r="210">
      <x:c r="A210" t="n">
        <x:v>208</x:v>
      </x:c>
      <x:c r="B210" t="str">
        <x:f>Dataset!B209</x:f>
        <x:v>M</x:v>
      </x:c>
      <x:c r="C210" t="n">
        <x:f>--(B209=$O$4)</x:f>
        <x:v>0</x:v>
      </x:c>
      <x:c r="D210" t="n">
        <x:f>Dataset!AG209</x:f>
        <x:v>10</x:v>
      </x:c>
      <x:c r="E210" t="n">
        <x:f>--(D209&gt;=$O$5)</x:f>
        <x:v>1</x:v>
      </x:c>
      <x:c r="F210" t="str">
        <x:f>IF(C209=1,$O$6,$O$7)</x:f>
        <x:v>Female</x:v>
      </x:c>
      <x:c r="G210" t="str">
        <x:f>IF(E209=1,$O$8,$O$9)</x:f>
        <x:v>Pass</x:v>
      </x:c>
      <x:c r="H210" t="str">
        <x:f>F209&amp;" / "&amp;G209</x:f>
        <x:v>Female / Pass</x:v>
      </x:c>
    </x:row>
    <x:row r="211">
      <x:c r="A211" t="n">
        <x:v>209</x:v>
      </x:c>
      <x:c r="B211" t="str">
        <x:f>Dataset!B210</x:f>
        <x:v>M</x:v>
      </x:c>
      <x:c r="C211" t="n">
        <x:f>--(B210=$O$4)</x:f>
        <x:v>0</x:v>
      </x:c>
      <x:c r="D211" t="n">
        <x:f>Dataset!AG210</x:f>
        <x:v>12</x:v>
      </x:c>
      <x:c r="E211" t="n">
        <x:f>--(D210&gt;=$O$5)</x:f>
        <x:v>1</x:v>
      </x:c>
      <x:c r="F211" t="str">
        <x:f>IF(C210=1,$O$6,$O$7)</x:f>
        <x:v>Male</x:v>
      </x:c>
      <x:c r="G211" t="str">
        <x:f>IF(E210=1,$O$8,$O$9)</x:f>
        <x:v>Pass</x:v>
      </x:c>
      <x:c r="H211" t="str">
        <x:f>F210&amp;" / "&amp;G210</x:f>
        <x:v>Female / Pass</x:v>
      </x:c>
    </x:row>
    <x:row r="212">
      <x:c r="A212" t="n">
        <x:v>210</x:v>
      </x:c>
      <x:c r="B212" t="str">
        <x:f>Dataset!B211</x:f>
        <x:v>F</x:v>
      </x:c>
      <x:c r="C212" t="n">
        <x:f>--(B211=$O$4)</x:f>
        <x:v>0</x:v>
      </x:c>
      <x:c r="D212" t="n">
        <x:f>Dataset!AG211</x:f>
        <x:v>16</x:v>
      </x:c>
      <x:c r="E212" t="n">
        <x:f>--(D211&gt;=$O$5)</x:f>
        <x:v>1</x:v>
      </x:c>
      <x:c r="F212" t="str">
        <x:f>IF(C211=1,$O$6,$O$7)</x:f>
        <x:v>Male</x:v>
      </x:c>
      <x:c r="G212" t="str">
        <x:f>IF(E211=1,$O$8,$O$9)</x:f>
        <x:v>Pass</x:v>
      </x:c>
      <x:c r="H212" t="str">
        <x:f>F211&amp;" / "&amp;G211</x:f>
        <x:v>Male / Pass</x:v>
      </x:c>
    </x:row>
    <x:row r="213">
      <x:c r="A213" t="n">
        <x:v>211</x:v>
      </x:c>
      <x:c r="B213" t="str">
        <x:f>Dataset!B212</x:f>
        <x:v>M</x:v>
      </x:c>
      <x:c r="C213" t="n">
        <x:f>--(B212=$O$4)</x:f>
        <x:v>1</x:v>
      </x:c>
      <x:c r="D213" t="n">
        <x:f>Dataset!AG212</x:f>
        <x:v>14</x:v>
      </x:c>
      <x:c r="E213" t="n">
        <x:f>--(D212&gt;=$O$5)</x:f>
        <x:v>1</x:v>
      </x:c>
      <x:c r="F213" t="str">
        <x:f>IF(C212=1,$O$6,$O$7)</x:f>
        <x:v>Male</x:v>
      </x:c>
      <x:c r="G213" t="str">
        <x:f>IF(E212=1,$O$8,$O$9)</x:f>
        <x:v>Pass</x:v>
      </x:c>
      <x:c r="H213" t="str">
        <x:f>F212&amp;" / "&amp;G212</x:f>
        <x:v>Male / Pass</x:v>
      </x:c>
    </x:row>
    <x:row r="214">
      <x:c r="A214" t="n">
        <x:v>212</x:v>
      </x:c>
      <x:c r="B214" t="str">
        <x:f>Dataset!B213</x:f>
        <x:v>M</x:v>
      </x:c>
      <x:c r="C214" t="n">
        <x:f>--(B213=$O$4)</x:f>
        <x:v>0</x:v>
      </x:c>
      <x:c r="D214" t="n">
        <x:f>Dataset!AG213</x:f>
        <x:v>12</x:v>
      </x:c>
      <x:c r="E214" t="n">
        <x:f>--(D213&gt;=$O$5)</x:f>
        <x:v>1</x:v>
      </x:c>
      <x:c r="F214" t="str">
        <x:f>IF(C213=1,$O$6,$O$7)</x:f>
        <x:v>Female</x:v>
      </x:c>
      <x:c r="G214" t="str">
        <x:f>IF(E213=1,$O$8,$O$9)</x:f>
        <x:v>Pass</x:v>
      </x:c>
      <x:c r="H214" t="str">
        <x:f>F213&amp;" / "&amp;G213</x:f>
        <x:v>Male / Pass</x:v>
      </x:c>
    </x:row>
    <x:row r="215">
      <x:c r="A215" t="n">
        <x:v>213</x:v>
      </x:c>
      <x:c r="B215" t="str">
        <x:f>Dataset!B214</x:f>
        <x:v>F</x:v>
      </x:c>
      <x:c r="C215" t="n">
        <x:f>--(B214=$O$4)</x:f>
        <x:v>0</x:v>
      </x:c>
      <x:c r="D215" t="n">
        <x:f>Dataset!AG214</x:f>
        <x:v>16</x:v>
      </x:c>
      <x:c r="E215" t="n">
        <x:f>--(D214&gt;=$O$5)</x:f>
        <x:v>1</x:v>
      </x:c>
      <x:c r="F215" t="str">
        <x:f>IF(C214=1,$O$6,$O$7)</x:f>
        <x:v>Male</x:v>
      </x:c>
      <x:c r="G215" t="str">
        <x:f>IF(E214=1,$O$8,$O$9)</x:f>
        <x:v>Pass</x:v>
      </x:c>
      <x:c r="H215" t="str">
        <x:f>F214&amp;" / "&amp;G214</x:f>
        <x:v>Female / Pass</x:v>
      </x:c>
    </x:row>
    <x:row r="216">
      <x:c r="A216" t="n">
        <x:v>214</x:v>
      </x:c>
      <x:c r="B216" t="str">
        <x:f>Dataset!B215</x:f>
        <x:v>F</x:v>
      </x:c>
      <x:c r="C216" t="n">
        <x:f>--(B215=$O$4)</x:f>
        <x:v>1</x:v>
      </x:c>
      <x:c r="D216" t="n">
        <x:f>Dataset!AG215</x:f>
        <x:v>11</x:v>
      </x:c>
      <x:c r="E216" t="n">
        <x:f>--(D215&gt;=$O$5)</x:f>
        <x:v>1</x:v>
      </x:c>
      <x:c r="F216" t="str">
        <x:f>IF(C215=1,$O$6,$O$7)</x:f>
        <x:v>Male</x:v>
      </x:c>
      <x:c r="G216" t="str">
        <x:f>IF(E215=1,$O$8,$O$9)</x:f>
        <x:v>Pass</x:v>
      </x:c>
      <x:c r="H216" t="str">
        <x:f>F215&amp;" / "&amp;G215</x:f>
        <x:v>Male / Pass</x:v>
      </x:c>
    </x:row>
    <x:row r="217">
      <x:c r="A217" t="n">
        <x:v>215</x:v>
      </x:c>
      <x:c r="B217" t="str">
        <x:f>Dataset!B216</x:f>
        <x:v>F</x:v>
      </x:c>
      <x:c r="C217" t="n">
        <x:f>--(B216=$O$4)</x:f>
        <x:v>1</x:v>
      </x:c>
      <x:c r="D217" t="n">
        <x:f>Dataset!AG216</x:f>
        <x:v>15</x:v>
      </x:c>
      <x:c r="E217" t="n">
        <x:f>--(D216&gt;=$O$5)</x:f>
        <x:v>1</x:v>
      </x:c>
      <x:c r="F217" t="str">
        <x:f>IF(C216=1,$O$6,$O$7)</x:f>
        <x:v>Female</x:v>
      </x:c>
      <x:c r="G217" t="str">
        <x:f>IF(E216=1,$O$8,$O$9)</x:f>
        <x:v>Pass</x:v>
      </x:c>
      <x:c r="H217" t="str">
        <x:f>F216&amp;" / "&amp;G216</x:f>
        <x:v>Male / Pass</x:v>
      </x:c>
    </x:row>
    <x:row r="218">
      <x:c r="A218" t="n">
        <x:v>216</x:v>
      </x:c>
      <x:c r="B218" t="str">
        <x:f>Dataset!B217</x:f>
        <x:v>F</x:v>
      </x:c>
      <x:c r="C218" t="n">
        <x:f>--(B217=$O$4)</x:f>
        <x:v>1</x:v>
      </x:c>
      <x:c r="D218" t="n">
        <x:f>Dataset!AG217</x:f>
        <x:v>12</x:v>
      </x:c>
      <x:c r="E218" t="n">
        <x:f>--(D217&gt;=$O$5)</x:f>
        <x:v>1</x:v>
      </x:c>
      <x:c r="F218" t="str">
        <x:f>IF(C217=1,$O$6,$O$7)</x:f>
        <x:v>Female</x:v>
      </x:c>
      <x:c r="G218" t="str">
        <x:f>IF(E217=1,$O$8,$O$9)</x:f>
        <x:v>Pass</x:v>
      </x:c>
      <x:c r="H218" t="str">
        <x:f>F217&amp;" / "&amp;G217</x:f>
        <x:v>Female / Pass</x:v>
      </x:c>
    </x:row>
    <x:row r="219">
      <x:c r="A219" t="n">
        <x:v>217</x:v>
      </x:c>
      <x:c r="B219" t="str">
        <x:f>Dataset!B218</x:f>
        <x:v>F</x:v>
      </x:c>
      <x:c r="C219" t="n">
        <x:f>--(B218=$O$4)</x:f>
        <x:v>1</x:v>
      </x:c>
      <x:c r="D219" t="n">
        <x:f>Dataset!AG218</x:f>
        <x:v>15</x:v>
      </x:c>
      <x:c r="E219" t="n">
        <x:f>--(D218&gt;=$O$5)</x:f>
        <x:v>1</x:v>
      </x:c>
      <x:c r="F219" t="str">
        <x:f>IF(C218=1,$O$6,$O$7)</x:f>
        <x:v>Female</x:v>
      </x:c>
      <x:c r="G219" t="str">
        <x:f>IF(E218=1,$O$8,$O$9)</x:f>
        <x:v>Pass</x:v>
      </x:c>
      <x:c r="H219" t="str">
        <x:f>F218&amp;" / "&amp;G218</x:f>
        <x:v>Female / Pass</x:v>
      </x:c>
    </x:row>
    <x:row r="220">
      <x:c r="A220" t="n">
        <x:v>218</x:v>
      </x:c>
      <x:c r="B220" t="str">
        <x:f>Dataset!B219</x:f>
        <x:v>F</x:v>
      </x:c>
      <x:c r="C220" t="n">
        <x:f>--(B219=$O$4)</x:f>
        <x:v>1</x:v>
      </x:c>
      <x:c r="D220" t="n">
        <x:f>Dataset!AG219</x:f>
        <x:v>13</x:v>
      </x:c>
      <x:c r="E220" t="n">
        <x:f>--(D219&gt;=$O$5)</x:f>
        <x:v>1</x:v>
      </x:c>
      <x:c r="F220" t="str">
        <x:f>IF(C219=1,$O$6,$O$7)</x:f>
        <x:v>Female</x:v>
      </x:c>
      <x:c r="G220" t="str">
        <x:f>IF(E219=1,$O$8,$O$9)</x:f>
        <x:v>Pass</x:v>
      </x:c>
      <x:c r="H220" t="str">
        <x:f>F219&amp;" / "&amp;G219</x:f>
        <x:v>Female / Pass</x:v>
      </x:c>
    </x:row>
    <x:row r="221">
      <x:c r="A221" t="n">
        <x:v>219</x:v>
      </x:c>
      <x:c r="B221" t="str">
        <x:f>Dataset!B220</x:f>
        <x:v>F</x:v>
      </x:c>
      <x:c r="C221" t="n">
        <x:f>--(B220=$O$4)</x:f>
        <x:v>1</x:v>
      </x:c>
      <x:c r="D221" t="n">
        <x:f>Dataset!AG220</x:f>
        <x:v>13</x:v>
      </x:c>
      <x:c r="E221" t="n">
        <x:f>--(D220&gt;=$O$5)</x:f>
        <x:v>1</x:v>
      </x:c>
      <x:c r="F221" t="str">
        <x:f>IF(C220=1,$O$6,$O$7)</x:f>
        <x:v>Female</x:v>
      </x:c>
      <x:c r="G221" t="str">
        <x:f>IF(E220=1,$O$8,$O$9)</x:f>
        <x:v>Pass</x:v>
      </x:c>
      <x:c r="H221" t="str">
        <x:f>F220&amp;" / "&amp;G220</x:f>
        <x:v>Female / Pass</x:v>
      </x:c>
    </x:row>
    <x:row r="222">
      <x:c r="A222" t="n">
        <x:v>220</x:v>
      </x:c>
      <x:c r="B222" t="str">
        <x:f>Dataset!B221</x:f>
        <x:v>F</x:v>
      </x:c>
      <x:c r="C222" t="n">
        <x:f>--(B221=$O$4)</x:f>
        <x:v>1</x:v>
      </x:c>
      <x:c r="D222" t="n">
        <x:f>Dataset!AG221</x:f>
        <x:v>8</x:v>
      </x:c>
      <x:c r="E222" t="n">
        <x:f>--(D221&gt;=$O$5)</x:f>
        <x:v>1</x:v>
      </x:c>
      <x:c r="F222" t="str">
        <x:f>IF(C221=1,$O$6,$O$7)</x:f>
        <x:v>Female</x:v>
      </x:c>
      <x:c r="G222" t="str">
        <x:f>IF(E221=1,$O$8,$O$9)</x:f>
        <x:v>Pass</x:v>
      </x:c>
      <x:c r="H222" t="str">
        <x:f>F221&amp;" / "&amp;G221</x:f>
        <x:v>Female / Pass</x:v>
      </x:c>
    </x:row>
    <x:row r="223">
      <x:c r="A223" t="n">
        <x:v>221</x:v>
      </x:c>
      <x:c r="B223" t="str">
        <x:f>Dataset!B222</x:f>
        <x:v>F</x:v>
      </x:c>
      <x:c r="C223" t="n">
        <x:f>--(B222=$O$4)</x:f>
        <x:v>1</x:v>
      </x:c>
      <x:c r="D223" t="n">
        <x:f>Dataset!AG222</x:f>
        <x:v>12</x:v>
      </x:c>
      <x:c r="E223" t="n">
        <x:f>--(D222&gt;=$O$5)</x:f>
        <x:v>0</x:v>
      </x:c>
      <x:c r="F223" t="str">
        <x:f>IF(C222=1,$O$6,$O$7)</x:f>
        <x:v>Female</x:v>
      </x:c>
      <x:c r="G223" t="str">
        <x:f>IF(E222=1,$O$8,$O$9)</x:f>
        <x:v>Pass</x:v>
      </x:c>
      <x:c r="H223" t="str">
        <x:f>F222&amp;" / "&amp;G222</x:f>
        <x:v>Female / Pass</x:v>
      </x:c>
    </x:row>
    <x:row r="224">
      <x:c r="A224" t="n">
        <x:v>222</x:v>
      </x:c>
      <x:c r="B224" t="str">
        <x:f>Dataset!B223</x:f>
        <x:v>F</x:v>
      </x:c>
      <x:c r="C224" t="n">
        <x:f>--(B223=$O$4)</x:f>
        <x:v>1</x:v>
      </x:c>
      <x:c r="D224" t="n">
        <x:f>Dataset!AG223</x:f>
        <x:v>15</x:v>
      </x:c>
      <x:c r="E224" t="n">
        <x:f>--(D223&gt;=$O$5)</x:f>
        <x:v>1</x:v>
      </x:c>
      <x:c r="F224" t="str">
        <x:f>IF(C223=1,$O$6,$O$7)</x:f>
        <x:v>Female</x:v>
      </x:c>
      <x:c r="G224" t="str">
        <x:f>IF(E223=1,$O$8,$O$9)</x:f>
        <x:v>Fail</x:v>
      </x:c>
      <x:c r="H224" t="str">
        <x:f>F223&amp;" / "&amp;G223</x:f>
        <x:v>Female / Pass</x:v>
      </x:c>
    </x:row>
    <x:row r="225">
      <x:c r="A225" t="n">
        <x:v>223</x:v>
      </x:c>
      <x:c r="B225" t="str">
        <x:f>Dataset!B224</x:f>
        <x:v>F</x:v>
      </x:c>
      <x:c r="C225" t="n">
        <x:f>--(B224=$O$4)</x:f>
        <x:v>1</x:v>
      </x:c>
      <x:c r="D225" t="n">
        <x:f>Dataset!AG224</x:f>
        <x:v>13</x:v>
      </x:c>
      <x:c r="E225" t="n">
        <x:f>--(D224&gt;=$O$5)</x:f>
        <x:v>1</x:v>
      </x:c>
      <x:c r="F225" t="str">
        <x:f>IF(C224=1,$O$6,$O$7)</x:f>
        <x:v>Female</x:v>
      </x:c>
      <x:c r="G225" t="str">
        <x:f>IF(E224=1,$O$8,$O$9)</x:f>
        <x:v>Pass</x:v>
      </x:c>
      <x:c r="H225" t="str">
        <x:f>F224&amp;" / "&amp;G224</x:f>
        <x:v>Female / Fail</x:v>
      </x:c>
    </x:row>
    <x:row r="226">
      <x:c r="A226" t="n">
        <x:v>224</x:v>
      </x:c>
      <x:c r="B226" t="str">
        <x:f>Dataset!B225</x:f>
        <x:v>F</x:v>
      </x:c>
      <x:c r="C226" t="n">
        <x:f>--(B225=$O$4)</x:f>
        <x:v>1</x:v>
      </x:c>
      <x:c r="D226" t="n">
        <x:f>Dataset!AG225</x:f>
        <x:v>12</x:v>
      </x:c>
      <x:c r="E226" t="n">
        <x:f>--(D225&gt;=$O$5)</x:f>
        <x:v>1</x:v>
      </x:c>
      <x:c r="F226" t="str">
        <x:f>IF(C225=1,$O$6,$O$7)</x:f>
        <x:v>Female</x:v>
      </x:c>
      <x:c r="G226" t="str">
        <x:f>IF(E225=1,$O$8,$O$9)</x:f>
        <x:v>Pass</x:v>
      </x:c>
      <x:c r="H226" t="str">
        <x:f>F225&amp;" / "&amp;G225</x:f>
        <x:v>Female / Pass</x:v>
      </x:c>
    </x:row>
    <x:row r="227">
      <x:c r="A227" t="n">
        <x:v>225</x:v>
      </x:c>
      <x:c r="B227" t="str">
        <x:f>Dataset!B226</x:f>
        <x:v>F</x:v>
      </x:c>
      <x:c r="C227" t="n">
        <x:f>--(B226=$O$4)</x:f>
        <x:v>1</x:v>
      </x:c>
      <x:c r="D227" t="n">
        <x:f>Dataset!AG226</x:f>
        <x:v>12</x:v>
      </x:c>
      <x:c r="E227" t="n">
        <x:f>--(D226&gt;=$O$5)</x:f>
        <x:v>1</x:v>
      </x:c>
      <x:c r="F227" t="str">
        <x:f>IF(C226=1,$O$6,$O$7)</x:f>
        <x:v>Female</x:v>
      </x:c>
      <x:c r="G227" t="str">
        <x:f>IF(E226=1,$O$8,$O$9)</x:f>
        <x:v>Pass</x:v>
      </x:c>
      <x:c r="H227" t="str">
        <x:f>F226&amp;" / "&amp;G226</x:f>
        <x:v>Female / Pass</x:v>
      </x:c>
    </x:row>
    <x:row r="228">
      <x:c r="A228" t="n">
        <x:v>226</x:v>
      </x:c>
      <x:c r="B228" t="str">
        <x:f>Dataset!B227</x:f>
        <x:v>M</x:v>
      </x:c>
      <x:c r="C228" t="n">
        <x:f>--(B227=$O$4)</x:f>
        <x:v>1</x:v>
      </x:c>
      <x:c r="D228" t="n">
        <x:f>Dataset!AG227</x:f>
        <x:v>12</x:v>
      </x:c>
      <x:c r="E228" t="n">
        <x:f>--(D227&gt;=$O$5)</x:f>
        <x:v>1</x:v>
      </x:c>
      <x:c r="F228" t="str">
        <x:f>IF(C227=1,$O$6,$O$7)</x:f>
        <x:v>Female</x:v>
      </x:c>
      <x:c r="G228" t="str">
        <x:f>IF(E227=1,$O$8,$O$9)</x:f>
        <x:v>Pass</x:v>
      </x:c>
      <x:c r="H228" t="str">
        <x:f>F227&amp;" / "&amp;G227</x:f>
        <x:v>Female / Pass</x:v>
      </x:c>
    </x:row>
    <x:row r="229">
      <x:c r="A229" t="n">
        <x:v>227</x:v>
      </x:c>
      <x:c r="B229" t="str">
        <x:f>Dataset!B228</x:f>
        <x:v>F</x:v>
      </x:c>
      <x:c r="C229" t="n">
        <x:f>--(B228=$O$4)</x:f>
        <x:v>0</x:v>
      </x:c>
      <x:c r="D229" t="n">
        <x:f>Dataset!AG228</x:f>
        <x:v>13</x:v>
      </x:c>
      <x:c r="E229" t="n">
        <x:f>--(D228&gt;=$O$5)</x:f>
        <x:v>1</x:v>
      </x:c>
      <x:c r="F229" t="str">
        <x:f>IF(C228=1,$O$6,$O$7)</x:f>
        <x:v>Female</x:v>
      </x:c>
      <x:c r="G229" t="str">
        <x:f>IF(E228=1,$O$8,$O$9)</x:f>
        <x:v>Pass</x:v>
      </x:c>
      <x:c r="H229" t="str">
        <x:f>F228&amp;" / "&amp;G228</x:f>
        <x:v>Female / Pass</x:v>
      </x:c>
    </x:row>
    <x:row r="230">
      <x:c r="A230" t="n">
        <x:v>228</x:v>
      </x:c>
      <x:c r="B230" t="str">
        <x:f>Dataset!B229</x:f>
        <x:v>M</x:v>
      </x:c>
      <x:c r="C230" t="n">
        <x:f>--(B229=$O$4)</x:f>
        <x:v>1</x:v>
      </x:c>
      <x:c r="D230" t="n">
        <x:f>Dataset!AG229</x:f>
        <x:v>11</x:v>
      </x:c>
      <x:c r="E230" t="n">
        <x:f>--(D229&gt;=$O$5)</x:f>
        <x:v>1</x:v>
      </x:c>
      <x:c r="F230" t="str">
        <x:f>IF(C229=1,$O$6,$O$7)</x:f>
        <x:v>Male</x:v>
      </x:c>
      <x:c r="G230" t="str">
        <x:f>IF(E229=1,$O$8,$O$9)</x:f>
        <x:v>Pass</x:v>
      </x:c>
      <x:c r="H230" t="str">
        <x:f>F229&amp;" / "&amp;G229</x:f>
        <x:v>Female / Pass</x:v>
      </x:c>
    </x:row>
    <x:row r="231">
      <x:c r="A231" t="n">
        <x:v>229</x:v>
      </x:c>
      <x:c r="B231" t="str">
        <x:f>Dataset!B230</x:f>
        <x:v>F</x:v>
      </x:c>
      <x:c r="C231" t="n">
        <x:f>--(B230=$O$4)</x:f>
        <x:v>0</x:v>
      </x:c>
      <x:c r="D231" t="n">
        <x:f>Dataset!AG230</x:f>
        <x:v>11</x:v>
      </x:c>
      <x:c r="E231" t="n">
        <x:f>--(D230&gt;=$O$5)</x:f>
        <x:v>1</x:v>
      </x:c>
      <x:c r="F231" t="str">
        <x:f>IF(C230=1,$O$6,$O$7)</x:f>
        <x:v>Female</x:v>
      </x:c>
      <x:c r="G231" t="str">
        <x:f>IF(E230=1,$O$8,$O$9)</x:f>
        <x:v>Pass</x:v>
      </x:c>
      <x:c r="H231" t="str">
        <x:f>F230&amp;" / "&amp;G230</x:f>
        <x:v>Male / Pass</x:v>
      </x:c>
    </x:row>
    <x:row r="232">
      <x:c r="A232" t="n">
        <x:v>230</x:v>
      </x:c>
      <x:c r="B232" t="str">
        <x:f>Dataset!B231</x:f>
        <x:v>F</x:v>
      </x:c>
      <x:c r="C232" t="n">
        <x:f>--(B231=$O$4)</x:f>
        <x:v>1</x:v>
      </x:c>
      <x:c r="D232" t="n">
        <x:f>Dataset!AG231</x:f>
        <x:v>15</x:v>
      </x:c>
      <x:c r="E232" t="n">
        <x:f>--(D231&gt;=$O$5)</x:f>
        <x:v>1</x:v>
      </x:c>
      <x:c r="F232" t="str">
        <x:f>IF(C231=1,$O$6,$O$7)</x:f>
        <x:v>Male</x:v>
      </x:c>
      <x:c r="G232" t="str">
        <x:f>IF(E231=1,$O$8,$O$9)</x:f>
        <x:v>Pass</x:v>
      </x:c>
      <x:c r="H232" t="str">
        <x:f>F231&amp;" / "&amp;G231</x:f>
        <x:v>Female / Pass</x:v>
      </x:c>
    </x:row>
    <x:row r="233">
      <x:c r="A233" t="n">
        <x:v>231</x:v>
      </x:c>
      <x:c r="B233" t="str">
        <x:f>Dataset!B232</x:f>
        <x:v>F</x:v>
      </x:c>
      <x:c r="C233" t="n">
        <x:f>--(B232=$O$4)</x:f>
        <x:v>1</x:v>
      </x:c>
      <x:c r="D233" t="n">
        <x:f>Dataset!AG232</x:f>
        <x:v>10</x:v>
      </x:c>
      <x:c r="E233" t="n">
        <x:f>--(D232&gt;=$O$5)</x:f>
        <x:v>1</x:v>
      </x:c>
      <x:c r="F233" t="str">
        <x:f>IF(C232=1,$O$6,$O$7)</x:f>
        <x:v>Female</x:v>
      </x:c>
      <x:c r="G233" t="str">
        <x:f>IF(E232=1,$O$8,$O$9)</x:f>
        <x:v>Pass</x:v>
      </x:c>
      <x:c r="H233" t="str">
        <x:f>F232&amp;" / "&amp;G232</x:f>
        <x:v>Male / Pass</x:v>
      </x:c>
    </x:row>
    <x:row r="234">
      <x:c r="A234" t="n">
        <x:v>232</x:v>
      </x:c>
      <x:c r="B234" t="str">
        <x:f>Dataset!B233</x:f>
        <x:v>M</x:v>
      </x:c>
      <x:c r="C234" t="n">
        <x:f>--(B233=$O$4)</x:f>
        <x:v>1</x:v>
      </x:c>
      <x:c r="D234" t="n">
        <x:f>Dataset!AG233</x:f>
        <x:v>10</x:v>
      </x:c>
      <x:c r="E234" t="n">
        <x:f>--(D233&gt;=$O$5)</x:f>
        <x:v>1</x:v>
      </x:c>
      <x:c r="F234" t="str">
        <x:f>IF(C233=1,$O$6,$O$7)</x:f>
        <x:v>Female</x:v>
      </x:c>
      <x:c r="G234" t="str">
        <x:f>IF(E233=1,$O$8,$O$9)</x:f>
        <x:v>Pass</x:v>
      </x:c>
      <x:c r="H234" t="str">
        <x:f>F233&amp;" / "&amp;G233</x:f>
        <x:v>Female / Pass</x:v>
      </x:c>
    </x:row>
    <x:row r="235">
      <x:c r="A235" t="n">
        <x:v>233</x:v>
      </x:c>
      <x:c r="B235" t="str">
        <x:f>Dataset!B234</x:f>
        <x:v>F</x:v>
      </x:c>
      <x:c r="C235" t="n">
        <x:f>--(B234=$O$4)</x:f>
        <x:v>0</x:v>
      </x:c>
      <x:c r="D235" t="n">
        <x:f>Dataset!AG234</x:f>
        <x:v>13</x:v>
      </x:c>
      <x:c r="E235" t="n">
        <x:f>--(D234&gt;=$O$5)</x:f>
        <x:v>1</x:v>
      </x:c>
      <x:c r="F235" t="str">
        <x:f>IF(C234=1,$O$6,$O$7)</x:f>
        <x:v>Female</x:v>
      </x:c>
      <x:c r="G235" t="str">
        <x:f>IF(E234=1,$O$8,$O$9)</x:f>
        <x:v>Pass</x:v>
      </x:c>
      <x:c r="H235" t="str">
        <x:f>F234&amp;" / "&amp;G234</x:f>
        <x:v>Female / Pass</x:v>
      </x:c>
    </x:row>
    <x:row r="236">
      <x:c r="A236" t="n">
        <x:v>234</x:v>
      </x:c>
      <x:c r="B236" t="str">
        <x:f>Dataset!B235</x:f>
        <x:v>F</x:v>
      </x:c>
      <x:c r="C236" t="n">
        <x:f>--(B235=$O$4)</x:f>
        <x:v>1</x:v>
      </x:c>
      <x:c r="D236" t="n">
        <x:f>Dataset!AG235</x:f>
        <x:v>13</x:v>
      </x:c>
      <x:c r="E236" t="n">
        <x:f>--(D235&gt;=$O$5)</x:f>
        <x:v>1</x:v>
      </x:c>
      <x:c r="F236" t="str">
        <x:f>IF(C235=1,$O$6,$O$7)</x:f>
        <x:v>Male</x:v>
      </x:c>
      <x:c r="G236" t="str">
        <x:f>IF(E235=1,$O$8,$O$9)</x:f>
        <x:v>Pass</x:v>
      </x:c>
      <x:c r="H236" t="str">
        <x:f>F235&amp;" / "&amp;G235</x:f>
        <x:v>Female / Pass</x:v>
      </x:c>
    </x:row>
    <x:row r="237">
      <x:c r="A237" t="n">
        <x:v>235</x:v>
      </x:c>
      <x:c r="B237" t="str">
        <x:f>Dataset!B236</x:f>
        <x:v>F</x:v>
      </x:c>
      <x:c r="C237" t="n">
        <x:f>--(B236=$O$4)</x:f>
        <x:v>1</x:v>
      </x:c>
      <x:c r="D237" t="n">
        <x:f>Dataset!AG236</x:f>
        <x:v>11</x:v>
      </x:c>
      <x:c r="E237" t="n">
        <x:f>--(D236&gt;=$O$5)</x:f>
        <x:v>1</x:v>
      </x:c>
      <x:c r="F237" t="str">
        <x:f>IF(C236=1,$O$6,$O$7)</x:f>
        <x:v>Female</x:v>
      </x:c>
      <x:c r="G237" t="str">
        <x:f>IF(E236=1,$O$8,$O$9)</x:f>
        <x:v>Pass</x:v>
      </x:c>
      <x:c r="H237" t="str">
        <x:f>F236&amp;" / "&amp;G236</x:f>
        <x:v>Male / Pass</x:v>
      </x:c>
    </x:row>
    <x:row r="238">
      <x:c r="A238" t="n">
        <x:v>236</x:v>
      </x:c>
      <x:c r="B238" t="str">
        <x:f>Dataset!B237</x:f>
        <x:v>F</x:v>
      </x:c>
      <x:c r="C238" t="n">
        <x:f>--(B237=$O$4)</x:f>
        <x:v>1</x:v>
      </x:c>
      <x:c r="D238" t="n">
        <x:f>Dataset!AG237</x:f>
        <x:v>12</x:v>
      </x:c>
      <x:c r="E238" t="n">
        <x:f>--(D237&gt;=$O$5)</x:f>
        <x:v>1</x:v>
      </x:c>
      <x:c r="F238" t="str">
        <x:f>IF(C237=1,$O$6,$O$7)</x:f>
        <x:v>Female</x:v>
      </x:c>
      <x:c r="G238" t="str">
        <x:f>IF(E237=1,$O$8,$O$9)</x:f>
        <x:v>Pass</x:v>
      </x:c>
      <x:c r="H238" t="str">
        <x:f>F237&amp;" / "&amp;G237</x:f>
        <x:v>Female / Pass</x:v>
      </x:c>
    </x:row>
    <x:row r="239">
      <x:c r="A239" t="n">
        <x:v>237</x:v>
      </x:c>
      <x:c r="B239" t="str">
        <x:f>Dataset!B238</x:f>
        <x:v>F</x:v>
      </x:c>
      <x:c r="C239" t="n">
        <x:f>--(B238=$O$4)</x:f>
        <x:v>1</x:v>
      </x:c>
      <x:c r="D239" t="n">
        <x:f>Dataset!AG238</x:f>
        <x:v>14</x:v>
      </x:c>
      <x:c r="E239" t="n">
        <x:f>--(D238&gt;=$O$5)</x:f>
        <x:v>1</x:v>
      </x:c>
      <x:c r="F239" t="str">
        <x:f>IF(C238=1,$O$6,$O$7)</x:f>
        <x:v>Female</x:v>
      </x:c>
      <x:c r="G239" t="str">
        <x:f>IF(E238=1,$O$8,$O$9)</x:f>
        <x:v>Pass</x:v>
      </x:c>
      <x:c r="H239" t="str">
        <x:f>F238&amp;" / "&amp;G238</x:f>
        <x:v>Female / Pass</x:v>
      </x:c>
    </x:row>
    <x:row r="240">
      <x:c r="A240" t="n">
        <x:v>238</x:v>
      </x:c>
      <x:c r="B240" t="str">
        <x:f>Dataset!B239</x:f>
        <x:v>M</x:v>
      </x:c>
      <x:c r="C240" t="n">
        <x:f>--(B239=$O$4)</x:f>
        <x:v>1</x:v>
      </x:c>
      <x:c r="D240" t="n">
        <x:f>Dataset!AG239</x:f>
        <x:v>10</x:v>
      </x:c>
      <x:c r="E240" t="n">
        <x:f>--(D239&gt;=$O$5)</x:f>
        <x:v>1</x:v>
      </x:c>
      <x:c r="F240" t="str">
        <x:f>IF(C239=1,$O$6,$O$7)</x:f>
        <x:v>Female</x:v>
      </x:c>
      <x:c r="G240" t="str">
        <x:f>IF(E239=1,$O$8,$O$9)</x:f>
        <x:v>Pass</x:v>
      </x:c>
      <x:c r="H240" t="str">
        <x:f>F239&amp;" / "&amp;G239</x:f>
        <x:v>Female / Pass</x:v>
      </x:c>
    </x:row>
    <x:row r="241">
      <x:c r="A241" t="n">
        <x:v>239</x:v>
      </x:c>
      <x:c r="B241" t="str">
        <x:f>Dataset!B240</x:f>
        <x:v>F</x:v>
      </x:c>
      <x:c r="C241" t="n">
        <x:f>--(B240=$O$4)</x:f>
        <x:v>0</x:v>
      </x:c>
      <x:c r="D241" t="n">
        <x:f>Dataset!AG240</x:f>
        <x:v>16</x:v>
      </x:c>
      <x:c r="E241" t="n">
        <x:f>--(D240&gt;=$O$5)</x:f>
        <x:v>1</x:v>
      </x:c>
      <x:c r="F241" t="str">
        <x:f>IF(C240=1,$O$6,$O$7)</x:f>
        <x:v>Female</x:v>
      </x:c>
      <x:c r="G241" t="str">
        <x:f>IF(E240=1,$O$8,$O$9)</x:f>
        <x:v>Pass</x:v>
      </x:c>
      <x:c r="H241" t="str">
        <x:f>F240&amp;" / "&amp;G240</x:f>
        <x:v>Female / Pass</x:v>
      </x:c>
    </x:row>
    <x:row r="242">
      <x:c r="A242" t="n">
        <x:v>240</x:v>
      </x:c>
      <x:c r="B242" t="str">
        <x:f>Dataset!B241</x:f>
        <x:v>F</x:v>
      </x:c>
      <x:c r="C242" t="n">
        <x:f>--(B241=$O$4)</x:f>
        <x:v>1</x:v>
      </x:c>
      <x:c r="D242" t="n">
        <x:f>Dataset!AG241</x:f>
        <x:v>8</x:v>
      </x:c>
      <x:c r="E242" t="n">
        <x:f>--(D241&gt;=$O$5)</x:f>
        <x:v>1</x:v>
      </x:c>
      <x:c r="F242" t="str">
        <x:f>IF(C241=1,$O$6,$O$7)</x:f>
        <x:v>Male</x:v>
      </x:c>
      <x:c r="G242" t="str">
        <x:f>IF(E241=1,$O$8,$O$9)</x:f>
        <x:v>Pass</x:v>
      </x:c>
      <x:c r="H242" t="str">
        <x:f>F241&amp;" / "&amp;G241</x:f>
        <x:v>Female / Pass</x:v>
      </x:c>
    </x:row>
    <x:row r="243">
      <x:c r="A243" t="n">
        <x:v>241</x:v>
      </x:c>
      <x:c r="B243" t="str">
        <x:f>Dataset!B242</x:f>
        <x:v>F</x:v>
      </x:c>
      <x:c r="C243" t="n">
        <x:f>--(B242=$O$4)</x:f>
        <x:v>1</x:v>
      </x:c>
      <x:c r="D243" t="n">
        <x:f>Dataset!AG242</x:f>
        <x:v>17</x:v>
      </x:c>
      <x:c r="E243" t="n">
        <x:f>--(D242&gt;=$O$5)</x:f>
        <x:v>0</x:v>
      </x:c>
      <x:c r="F243" t="str">
        <x:f>IF(C242=1,$O$6,$O$7)</x:f>
        <x:v>Female</x:v>
      </x:c>
      <x:c r="G243" t="str">
        <x:f>IF(E242=1,$O$8,$O$9)</x:f>
        <x:v>Pass</x:v>
      </x:c>
      <x:c r="H243" t="str">
        <x:f>F242&amp;" / "&amp;G242</x:f>
        <x:v>Male / Pass</x:v>
      </x:c>
    </x:row>
    <x:row r="244">
      <x:c r="A244" t="n">
        <x:v>242</x:v>
      </x:c>
      <x:c r="B244" t="str">
        <x:f>Dataset!B243</x:f>
        <x:v>M</x:v>
      </x:c>
      <x:c r="C244" t="n">
        <x:f>--(B243=$O$4)</x:f>
        <x:v>1</x:v>
      </x:c>
      <x:c r="D244" t="n">
        <x:f>Dataset!AG243</x:f>
        <x:v>11</x:v>
      </x:c>
      <x:c r="E244" t="n">
        <x:f>--(D243&gt;=$O$5)</x:f>
        <x:v>1</x:v>
      </x:c>
      <x:c r="F244" t="str">
        <x:f>IF(C243=1,$O$6,$O$7)</x:f>
        <x:v>Female</x:v>
      </x:c>
      <x:c r="G244" t="str">
        <x:f>IF(E243=1,$O$8,$O$9)</x:f>
        <x:v>Fail</x:v>
      </x:c>
      <x:c r="H244" t="str">
        <x:f>F243&amp;" / "&amp;G243</x:f>
        <x:v>Female / Pass</x:v>
      </x:c>
    </x:row>
    <x:row r="245">
      <x:c r="A245" t="n">
        <x:v>243</x:v>
      </x:c>
      <x:c r="B245" t="str">
        <x:f>Dataset!B244</x:f>
        <x:v>M</x:v>
      </x:c>
      <x:c r="C245" t="n">
        <x:f>--(B244=$O$4)</x:f>
        <x:v>0</x:v>
      </x:c>
      <x:c r="D245" t="n">
        <x:f>Dataset!AG244</x:f>
        <x:v>11</x:v>
      </x:c>
      <x:c r="E245" t="n">
        <x:f>--(D244&gt;=$O$5)</x:f>
        <x:v>1</x:v>
      </x:c>
      <x:c r="F245" t="str">
        <x:f>IF(C244=1,$O$6,$O$7)</x:f>
        <x:v>Female</x:v>
      </x:c>
      <x:c r="G245" t="str">
        <x:f>IF(E244=1,$O$8,$O$9)</x:f>
        <x:v>Pass</x:v>
      </x:c>
      <x:c r="H245" t="str">
        <x:f>F244&amp;" / "&amp;G244</x:f>
        <x:v>Female / Fail</x:v>
      </x:c>
    </x:row>
    <x:row r="246">
      <x:c r="A246" t="n">
        <x:v>244</x:v>
      </x:c>
      <x:c r="B246" t="str">
        <x:f>Dataset!B245</x:f>
        <x:v>F</x:v>
      </x:c>
      <x:c r="C246" t="n">
        <x:f>--(B245=$O$4)</x:f>
        <x:v>0</x:v>
      </x:c>
      <x:c r="D246" t="n">
        <x:f>Dataset!AG245</x:f>
        <x:v>16</x:v>
      </x:c>
      <x:c r="E246" t="n">
        <x:f>--(D245&gt;=$O$5)</x:f>
        <x:v>1</x:v>
      </x:c>
      <x:c r="F246" t="str">
        <x:f>IF(C245=1,$O$6,$O$7)</x:f>
        <x:v>Male</x:v>
      </x:c>
      <x:c r="G246" t="str">
        <x:f>IF(E245=1,$O$8,$O$9)</x:f>
        <x:v>Pass</x:v>
      </x:c>
      <x:c r="H246" t="str">
        <x:f>F245&amp;" / "&amp;G245</x:f>
        <x:v>Female / Pass</x:v>
      </x:c>
    </x:row>
    <x:row r="247">
      <x:c r="A247" t="n">
        <x:v>245</x:v>
      </x:c>
      <x:c r="B247" t="str">
        <x:f>Dataset!B246</x:f>
        <x:v>F</x:v>
      </x:c>
      <x:c r="C247" t="n">
        <x:f>--(B246=$O$4)</x:f>
        <x:v>1</x:v>
      </x:c>
      <x:c r="D247" t="n">
        <x:f>Dataset!AG246</x:f>
        <x:v>12</x:v>
      </x:c>
      <x:c r="E247" t="n">
        <x:f>--(D246&gt;=$O$5)</x:f>
        <x:v>1</x:v>
      </x:c>
      <x:c r="F247" t="str">
        <x:f>IF(C246=1,$O$6,$O$7)</x:f>
        <x:v>Male</x:v>
      </x:c>
      <x:c r="G247" t="str">
        <x:f>IF(E246=1,$O$8,$O$9)</x:f>
        <x:v>Pass</x:v>
      </x:c>
      <x:c r="H247" t="str">
        <x:f>F246&amp;" / "&amp;G246</x:f>
        <x:v>Male / Pass</x:v>
      </x:c>
    </x:row>
    <x:row r="248">
      <x:c r="A248" t="n">
        <x:v>246</x:v>
      </x:c>
      <x:c r="B248" t="str">
        <x:f>Dataset!B247</x:f>
        <x:v>M</x:v>
      </x:c>
      <x:c r="C248" t="n">
        <x:f>--(B247=$O$4)</x:f>
        <x:v>1</x:v>
      </x:c>
      <x:c r="D248" t="n">
        <x:f>Dataset!AG247</x:f>
        <x:v>13</x:v>
      </x:c>
      <x:c r="E248" t="n">
        <x:f>--(D247&gt;=$O$5)</x:f>
        <x:v>1</x:v>
      </x:c>
      <x:c r="F248" t="str">
        <x:f>IF(C247=1,$O$6,$O$7)</x:f>
        <x:v>Female</x:v>
      </x:c>
      <x:c r="G248" t="str">
        <x:f>IF(E247=1,$O$8,$O$9)</x:f>
        <x:v>Pass</x:v>
      </x:c>
      <x:c r="H248" t="str">
        <x:f>F247&amp;" / "&amp;G247</x:f>
        <x:v>Male / Pass</x:v>
      </x:c>
    </x:row>
    <x:row r="249">
      <x:c r="A249" t="n">
        <x:v>247</x:v>
      </x:c>
      <x:c r="B249" t="str">
        <x:f>Dataset!B248</x:f>
        <x:v>M</x:v>
      </x:c>
      <x:c r="C249" t="n">
        <x:f>--(B248=$O$4)</x:f>
        <x:v>0</x:v>
      </x:c>
      <x:c r="D249" t="n">
        <x:f>Dataset!AG248</x:f>
        <x:v>13</x:v>
      </x:c>
      <x:c r="E249" t="n">
        <x:f>--(D248&gt;=$O$5)</x:f>
        <x:v>1</x:v>
      </x:c>
      <x:c r="F249" t="str">
        <x:f>IF(C248=1,$O$6,$O$7)</x:f>
        <x:v>Female</x:v>
      </x:c>
      <x:c r="G249" t="str">
        <x:f>IF(E248=1,$O$8,$O$9)</x:f>
        <x:v>Pass</x:v>
      </x:c>
      <x:c r="H249" t="str">
        <x:f>F248&amp;" / "&amp;G248</x:f>
        <x:v>Female / Pass</x:v>
      </x:c>
    </x:row>
    <x:row r="250">
      <x:c r="A250" t="n">
        <x:v>248</x:v>
      </x:c>
      <x:c r="B250" t="str">
        <x:f>Dataset!B249</x:f>
        <x:v>M</x:v>
      </x:c>
      <x:c r="C250" t="n">
        <x:f>--(B249=$O$4)</x:f>
        <x:v>0</x:v>
      </x:c>
      <x:c r="D250" t="n">
        <x:f>Dataset!AG249</x:f>
        <x:v>14</x:v>
      </x:c>
      <x:c r="E250" t="n">
        <x:f>--(D249&gt;=$O$5)</x:f>
        <x:v>1</x:v>
      </x:c>
      <x:c r="F250" t="str">
        <x:f>IF(C249=1,$O$6,$O$7)</x:f>
        <x:v>Male</x:v>
      </x:c>
      <x:c r="G250" t="str">
        <x:f>IF(E249=1,$O$8,$O$9)</x:f>
        <x:v>Pass</x:v>
      </x:c>
      <x:c r="H250" t="str">
        <x:f>F249&amp;" / "&amp;G249</x:f>
        <x:v>Female / Pass</x:v>
      </x:c>
    </x:row>
    <x:row r="251">
      <x:c r="A251" t="n">
        <x:v>249</x:v>
      </x:c>
      <x:c r="B251" t="str">
        <x:f>Dataset!B250</x:f>
        <x:v>M</x:v>
      </x:c>
      <x:c r="C251" t="n">
        <x:f>--(B250=$O$4)</x:f>
        <x:v>0</x:v>
      </x:c>
      <x:c r="D251" t="n">
        <x:f>Dataset!AG250</x:f>
        <x:v>9</x:v>
      </x:c>
      <x:c r="E251" t="n">
        <x:f>--(D250&gt;=$O$5)</x:f>
        <x:v>1</x:v>
      </x:c>
      <x:c r="F251" t="str">
        <x:f>IF(C250=1,$O$6,$O$7)</x:f>
        <x:v>Male</x:v>
      </x:c>
      <x:c r="G251" t="str">
        <x:f>IF(E250=1,$O$8,$O$9)</x:f>
        <x:v>Pass</x:v>
      </x:c>
      <x:c r="H251" t="str">
        <x:f>F250&amp;" / "&amp;G250</x:f>
        <x:v>Male / Pass</x:v>
      </x:c>
    </x:row>
    <x:row r="252">
      <x:c r="A252" t="n">
        <x:v>250</x:v>
      </x:c>
      <x:c r="B252" t="str">
        <x:f>Dataset!B251</x:f>
        <x:v>M</x:v>
      </x:c>
      <x:c r="C252" t="n">
        <x:f>--(B251=$O$4)</x:f>
        <x:v>0</x:v>
      </x:c>
      <x:c r="D252" t="n">
        <x:f>Dataset!AG251</x:f>
        <x:v>12</x:v>
      </x:c>
      <x:c r="E252" t="n">
        <x:f>--(D251&gt;=$O$5)</x:f>
        <x:v>0</x:v>
      </x:c>
      <x:c r="F252" t="str">
        <x:f>IF(C251=1,$O$6,$O$7)</x:f>
        <x:v>Male</x:v>
      </x:c>
      <x:c r="G252" t="str">
        <x:f>IF(E251=1,$O$8,$O$9)</x:f>
        <x:v>Pass</x:v>
      </x:c>
      <x:c r="H252" t="str">
        <x:f>F251&amp;" / "&amp;G251</x:f>
        <x:v>Male / Pass</x:v>
      </x:c>
    </x:row>
    <x:row r="253">
      <x:c r="A253" t="n">
        <x:v>251</x:v>
      </x:c>
      <x:c r="B253" t="str">
        <x:f>Dataset!B252</x:f>
        <x:v>M</x:v>
      </x:c>
      <x:c r="C253" t="n">
        <x:f>--(B252=$O$4)</x:f>
        <x:v>0</x:v>
      </x:c>
      <x:c r="D253" t="n">
        <x:f>Dataset!AG252</x:f>
        <x:v>16</x:v>
      </x:c>
      <x:c r="E253" t="n">
        <x:f>--(D252&gt;=$O$5)</x:f>
        <x:v>1</x:v>
      </x:c>
      <x:c r="F253" t="str">
        <x:f>IF(C252=1,$O$6,$O$7)</x:f>
        <x:v>Male</x:v>
      </x:c>
      <x:c r="G253" t="str">
        <x:f>IF(E252=1,$O$8,$O$9)</x:f>
        <x:v>Fail</x:v>
      </x:c>
      <x:c r="H253" t="str">
        <x:f>F252&amp;" / "&amp;G252</x:f>
        <x:v>Male / Pass</x:v>
      </x:c>
    </x:row>
    <x:row r="254">
      <x:c r="A254" t="n">
        <x:v>252</x:v>
      </x:c>
      <x:c r="B254" t="str">
        <x:f>Dataset!B253</x:f>
        <x:v>F</x:v>
      </x:c>
      <x:c r="C254" t="n">
        <x:f>--(B253=$O$4)</x:f>
        <x:v>0</x:v>
      </x:c>
      <x:c r="D254" t="n">
        <x:f>Dataset!AG253</x:f>
        <x:v>10</x:v>
      </x:c>
      <x:c r="E254" t="n">
        <x:f>--(D253&gt;=$O$5)</x:f>
        <x:v>1</x:v>
      </x:c>
      <x:c r="F254" t="str">
        <x:f>IF(C253=1,$O$6,$O$7)</x:f>
        <x:v>Male</x:v>
      </x:c>
      <x:c r="G254" t="str">
        <x:f>IF(E253=1,$O$8,$O$9)</x:f>
        <x:v>Pass</x:v>
      </x:c>
      <x:c r="H254" t="str">
        <x:f>F253&amp;" / "&amp;G253</x:f>
        <x:v>Male / Fail</x:v>
      </x:c>
    </x:row>
    <x:row r="255">
      <x:c r="A255" t="n">
        <x:v>253</x:v>
      </x:c>
      <x:c r="B255" t="str">
        <x:f>Dataset!B254</x:f>
        <x:v>F</x:v>
      </x:c>
      <x:c r="C255" t="n">
        <x:f>--(B254=$O$4)</x:f>
        <x:v>1</x:v>
      </x:c>
      <x:c r="D255" t="n">
        <x:f>Dataset!AG254</x:f>
        <x:v>13</x:v>
      </x:c>
      <x:c r="E255" t="n">
        <x:f>--(D254&gt;=$O$5)</x:f>
        <x:v>1</x:v>
      </x:c>
      <x:c r="F255" t="str">
        <x:f>IF(C254=1,$O$6,$O$7)</x:f>
        <x:v>Male</x:v>
      </x:c>
      <x:c r="G255" t="str">
        <x:f>IF(E254=1,$O$8,$O$9)</x:f>
        <x:v>Pass</x:v>
      </x:c>
      <x:c r="H255" t="str">
        <x:f>F254&amp;" / "&amp;G254</x:f>
        <x:v>Male / Pass</x:v>
      </x:c>
    </x:row>
    <x:row r="256">
      <x:c r="A256" t="n">
        <x:v>254</x:v>
      </x:c>
      <x:c r="B256" t="str">
        <x:f>Dataset!B255</x:f>
        <x:v>F</x:v>
      </x:c>
      <x:c r="C256" t="n">
        <x:f>--(B255=$O$4)</x:f>
        <x:v>1</x:v>
      </x:c>
      <x:c r="D256" t="n">
        <x:f>Dataset!AG255</x:f>
        <x:v>10</x:v>
      </x:c>
      <x:c r="E256" t="n">
        <x:f>--(D255&gt;=$O$5)</x:f>
        <x:v>1</x:v>
      </x:c>
      <x:c r="F256" t="str">
        <x:f>IF(C255=1,$O$6,$O$7)</x:f>
        <x:v>Female</x:v>
      </x:c>
      <x:c r="G256" t="str">
        <x:f>IF(E255=1,$O$8,$O$9)</x:f>
        <x:v>Pass</x:v>
      </x:c>
      <x:c r="H256" t="str">
        <x:f>F255&amp;" / "&amp;G255</x:f>
        <x:v>Male / Pass</x:v>
      </x:c>
    </x:row>
    <x:row r="257">
      <x:c r="A257" t="n">
        <x:v>255</x:v>
      </x:c>
      <x:c r="B257" t="str">
        <x:f>Dataset!B256</x:f>
        <x:v>F</x:v>
      </x:c>
      <x:c r="C257" t="n">
        <x:f>--(B256=$O$4)</x:f>
        <x:v>1</x:v>
      </x:c>
      <x:c r="D257" t="n">
        <x:f>Dataset!AG256</x:f>
        <x:v>10</x:v>
      </x:c>
      <x:c r="E257" t="n">
        <x:f>--(D256&gt;=$O$5)</x:f>
        <x:v>1</x:v>
      </x:c>
      <x:c r="F257" t="str">
        <x:f>IF(C256=1,$O$6,$O$7)</x:f>
        <x:v>Female</x:v>
      </x:c>
      <x:c r="G257" t="str">
        <x:f>IF(E256=1,$O$8,$O$9)</x:f>
        <x:v>Pass</x:v>
      </x:c>
      <x:c r="H257" t="str">
        <x:f>F256&amp;" / "&amp;G256</x:f>
        <x:v>Female / Pass</x:v>
      </x:c>
    </x:row>
    <x:row r="258">
      <x:c r="A258" t="n">
        <x:v>256</x:v>
      </x:c>
      <x:c r="B258" t="str">
        <x:f>Dataset!B257</x:f>
        <x:v>F</x:v>
      </x:c>
      <x:c r="C258" t="n">
        <x:f>--(B257=$O$4)</x:f>
        <x:v>1</x:v>
      </x:c>
      <x:c r="D258" t="n">
        <x:f>Dataset!AG257</x:f>
        <x:v>7</x:v>
      </x:c>
      <x:c r="E258" t="n">
        <x:f>--(D257&gt;=$O$5)</x:f>
        <x:v>1</x:v>
      </x:c>
      <x:c r="F258" t="str">
        <x:f>IF(C257=1,$O$6,$O$7)</x:f>
        <x:v>Female</x:v>
      </x:c>
      <x:c r="G258" t="str">
        <x:f>IF(E257=1,$O$8,$O$9)</x:f>
        <x:v>Pass</x:v>
      </x:c>
      <x:c r="H258" t="str">
        <x:f>F257&amp;" / "&amp;G257</x:f>
        <x:v>Female / Pass</x:v>
      </x:c>
    </x:row>
    <x:row r="259">
      <x:c r="A259" t="n">
        <x:v>257</x:v>
      </x:c>
      <x:c r="B259" t="str">
        <x:f>Dataset!B258</x:f>
        <x:v>M</x:v>
      </x:c>
      <x:c r="C259" t="n">
        <x:f>--(B258=$O$4)</x:f>
        <x:v>1</x:v>
      </x:c>
      <x:c r="D259" t="n">
        <x:f>Dataset!AG258</x:f>
        <x:v>8</x:v>
      </x:c>
      <x:c r="E259" t="n">
        <x:f>--(D258&gt;=$O$5)</x:f>
        <x:v>0</x:v>
      </x:c>
      <x:c r="F259" t="str">
        <x:f>IF(C258=1,$O$6,$O$7)</x:f>
        <x:v>Female</x:v>
      </x:c>
      <x:c r="G259" t="str">
        <x:f>IF(E258=1,$O$8,$O$9)</x:f>
        <x:v>Pass</x:v>
      </x:c>
      <x:c r="H259" t="str">
        <x:f>F258&amp;" / "&amp;G258</x:f>
        <x:v>Female / Pass</x:v>
      </x:c>
    </x:row>
    <x:row r="260">
      <x:c r="A260" t="n">
        <x:v>258</x:v>
      </x:c>
      <x:c r="B260" t="str">
        <x:f>Dataset!B259</x:f>
        <x:v>M</x:v>
      </x:c>
      <x:c r="C260" t="n">
        <x:f>--(B259=$O$4)</x:f>
        <x:v>0</x:v>
      </x:c>
      <x:c r="D260" t="n">
        <x:f>Dataset!AG259</x:f>
        <x:v>9</x:v>
      </x:c>
      <x:c r="E260" t="n">
        <x:f>--(D259&gt;=$O$5)</x:f>
        <x:v>0</x:v>
      </x:c>
      <x:c r="F260" t="str">
        <x:f>IF(C259=1,$O$6,$O$7)</x:f>
        <x:v>Female</x:v>
      </x:c>
      <x:c r="G260" t="str">
        <x:f>IF(E259=1,$O$8,$O$9)</x:f>
        <x:v>Fail</x:v>
      </x:c>
      <x:c r="H260" t="str">
        <x:f>F259&amp;" / "&amp;G259</x:f>
        <x:v>Female / Pass</x:v>
      </x:c>
    </x:row>
    <x:row r="261">
      <x:c r="A261" t="n">
        <x:v>259</x:v>
      </x:c>
      <x:c r="B261" t="str">
        <x:f>Dataset!B260</x:f>
        <x:v>F</x:v>
      </x:c>
      <x:c r="C261" t="n">
        <x:f>--(B260=$O$4)</x:f>
        <x:v>0</x:v>
      </x:c>
      <x:c r="D261" t="n">
        <x:f>Dataset!AG260</x:f>
        <x:v>15</x:v>
      </x:c>
      <x:c r="E261" t="n">
        <x:f>--(D260&gt;=$O$5)</x:f>
        <x:v>0</x:v>
      </x:c>
      <x:c r="F261" t="str">
        <x:f>IF(C260=1,$O$6,$O$7)</x:f>
        <x:v>Male</x:v>
      </x:c>
      <x:c r="G261" t="str">
        <x:f>IF(E260=1,$O$8,$O$9)</x:f>
        <x:v>Fail</x:v>
      </x:c>
      <x:c r="H261" t="str">
        <x:f>F260&amp;" / "&amp;G260</x:f>
        <x:v>Female / Fail</x:v>
      </x:c>
    </x:row>
    <x:row r="262">
      <x:c r="A262" t="n">
        <x:v>260</x:v>
      </x:c>
      <x:c r="B262" t="str">
        <x:f>Dataset!B261</x:f>
        <x:v>F</x:v>
      </x:c>
      <x:c r="C262" t="n">
        <x:f>--(B261=$O$4)</x:f>
        <x:v>1</x:v>
      </x:c>
      <x:c r="D262" t="n">
        <x:f>Dataset!AG261</x:f>
        <x:v>10</x:v>
      </x:c>
      <x:c r="E262" t="n">
        <x:f>--(D261&gt;=$O$5)</x:f>
        <x:v>1</x:v>
      </x:c>
      <x:c r="F262" t="str">
        <x:f>IF(C261=1,$O$6,$O$7)</x:f>
        <x:v>Male</x:v>
      </x:c>
      <x:c r="G262" t="str">
        <x:f>IF(E261=1,$O$8,$O$9)</x:f>
        <x:v>Fail</x:v>
      </x:c>
      <x:c r="H262" t="str">
        <x:f>F261&amp;" / "&amp;G261</x:f>
        <x:v>Male / Fail</x:v>
      </x:c>
    </x:row>
    <x:row r="263">
      <x:c r="A263" t="n">
        <x:v>261</x:v>
      </x:c>
      <x:c r="B263" t="str">
        <x:f>Dataset!B262</x:f>
        <x:v>F</x:v>
      </x:c>
      <x:c r="C263" t="n">
        <x:f>--(B262=$O$4)</x:f>
        <x:v>1</x:v>
      </x:c>
      <x:c r="D263" t="n">
        <x:f>Dataset!AG262</x:f>
        <x:v>11</x:v>
      </x:c>
      <x:c r="E263" t="n">
        <x:f>--(D262&gt;=$O$5)</x:f>
        <x:v>1</x:v>
      </x:c>
      <x:c r="F263" t="str">
        <x:f>IF(C262=1,$O$6,$O$7)</x:f>
        <x:v>Female</x:v>
      </x:c>
      <x:c r="G263" t="str">
        <x:f>IF(E262=1,$O$8,$O$9)</x:f>
        <x:v>Pass</x:v>
      </x:c>
      <x:c r="H263" t="str">
        <x:f>F262&amp;" / "&amp;G262</x:f>
        <x:v>Male / Fail</x:v>
      </x:c>
    </x:row>
    <x:row r="264">
      <x:c r="A264" t="n">
        <x:v>262</x:v>
      </x:c>
      <x:c r="B264" t="str">
        <x:f>Dataset!B263</x:f>
        <x:v>F</x:v>
      </x:c>
      <x:c r="C264" t="n">
        <x:f>--(B263=$O$4)</x:f>
        <x:v>1</x:v>
      </x:c>
      <x:c r="D264" t="n">
        <x:f>Dataset!AG263</x:f>
        <x:v>13</x:v>
      </x:c>
      <x:c r="E264" t="n">
        <x:f>--(D263&gt;=$O$5)</x:f>
        <x:v>1</x:v>
      </x:c>
      <x:c r="F264" t="str">
        <x:f>IF(C263=1,$O$6,$O$7)</x:f>
        <x:v>Female</x:v>
      </x:c>
      <x:c r="G264" t="str">
        <x:f>IF(E263=1,$O$8,$O$9)</x:f>
        <x:v>Pass</x:v>
      </x:c>
      <x:c r="H264" t="str">
        <x:f>F263&amp;" / "&amp;G263</x:f>
        <x:v>Female / Pass</x:v>
      </x:c>
    </x:row>
    <x:row r="265">
      <x:c r="A265" t="n">
        <x:v>263</x:v>
      </x:c>
      <x:c r="B265" t="str">
        <x:f>Dataset!B264</x:f>
        <x:v>F</x:v>
      </x:c>
      <x:c r="C265" t="n">
        <x:f>--(B264=$O$4)</x:f>
        <x:v>1</x:v>
      </x:c>
      <x:c r="D265" t="n">
        <x:f>Dataset!AG264</x:f>
        <x:v>8</x:v>
      </x:c>
      <x:c r="E265" t="n">
        <x:f>--(D264&gt;=$O$5)</x:f>
        <x:v>1</x:v>
      </x:c>
      <x:c r="F265" t="str">
        <x:f>IF(C264=1,$O$6,$O$7)</x:f>
        <x:v>Female</x:v>
      </x:c>
      <x:c r="G265" t="str">
        <x:f>IF(E264=1,$O$8,$O$9)</x:f>
        <x:v>Pass</x:v>
      </x:c>
      <x:c r="H265" t="str">
        <x:f>F264&amp;" / "&amp;G264</x:f>
        <x:v>Female / Pass</x:v>
      </x:c>
    </x:row>
    <x:row r="266">
      <x:c r="A266" t="n">
        <x:v>264</x:v>
      </x:c>
      <x:c r="B266" t="str">
        <x:f>Dataset!B265</x:f>
        <x:v>M</x:v>
      </x:c>
      <x:c r="C266" t="n">
        <x:f>--(B265=$O$4)</x:f>
        <x:v>1</x:v>
      </x:c>
      <x:c r="D266" t="n">
        <x:f>Dataset!AG265</x:f>
        <x:v>8</x:v>
      </x:c>
      <x:c r="E266" t="n">
        <x:f>--(D265&gt;=$O$5)</x:f>
        <x:v>0</x:v>
      </x:c>
      <x:c r="F266" t="str">
        <x:f>IF(C265=1,$O$6,$O$7)</x:f>
        <x:v>Female</x:v>
      </x:c>
      <x:c r="G266" t="str">
        <x:f>IF(E265=1,$O$8,$O$9)</x:f>
        <x:v>Pass</x:v>
      </x:c>
      <x:c r="H266" t="str">
        <x:f>F265&amp;" / "&amp;G265</x:f>
        <x:v>Female / Pass</x:v>
      </x:c>
    </x:row>
    <x:row r="267">
      <x:c r="A267" t="n">
        <x:v>265</x:v>
      </x:c>
      <x:c r="B267" t="str">
        <x:f>Dataset!B266</x:f>
        <x:v>F</x:v>
      </x:c>
      <x:c r="C267" t="n">
        <x:f>--(B266=$O$4)</x:f>
        <x:v>0</x:v>
      </x:c>
      <x:c r="D267" t="n">
        <x:f>Dataset!AG266</x:f>
        <x:v>10</x:v>
      </x:c>
      <x:c r="E267" t="n">
        <x:f>--(D266&gt;=$O$5)</x:f>
        <x:v>0</x:v>
      </x:c>
      <x:c r="F267" t="str">
        <x:f>IF(C266=1,$O$6,$O$7)</x:f>
        <x:v>Female</x:v>
      </x:c>
      <x:c r="G267" t="str">
        <x:f>IF(E266=1,$O$8,$O$9)</x:f>
        <x:v>Fail</x:v>
      </x:c>
      <x:c r="H267" t="str">
        <x:f>F266&amp;" / "&amp;G266</x:f>
        <x:v>Female / Pass</x:v>
      </x:c>
    </x:row>
    <x:row r="268">
      <x:c r="A268" t="n">
        <x:v>266</x:v>
      </x:c>
      <x:c r="B268" t="str">
        <x:f>Dataset!B267</x:f>
        <x:v>F</x:v>
      </x:c>
      <x:c r="C268" t="n">
        <x:f>--(B267=$O$4)</x:f>
        <x:v>1</x:v>
      </x:c>
      <x:c r="D268" t="n">
        <x:f>Dataset!AG267</x:f>
        <x:v>15</x:v>
      </x:c>
      <x:c r="E268" t="n">
        <x:f>--(D267&gt;=$O$5)</x:f>
        <x:v>1</x:v>
      </x:c>
      <x:c r="F268" t="str">
        <x:f>IF(C267=1,$O$6,$O$7)</x:f>
        <x:v>Male</x:v>
      </x:c>
      <x:c r="G268" t="str">
        <x:f>IF(E267=1,$O$8,$O$9)</x:f>
        <x:v>Fail</x:v>
      </x:c>
      <x:c r="H268" t="str">
        <x:f>F267&amp;" / "&amp;G267</x:f>
        <x:v>Female / Fail</x:v>
      </x:c>
    </x:row>
    <x:row r="269">
      <x:c r="A269" t="n">
        <x:v>267</x:v>
      </x:c>
      <x:c r="B269" t="str">
        <x:f>Dataset!B268</x:f>
        <x:v>F</x:v>
      </x:c>
      <x:c r="C269" t="n">
        <x:f>--(B268=$O$4)</x:f>
        <x:v>1</x:v>
      </x:c>
      <x:c r="D269" t="n">
        <x:f>Dataset!AG268</x:f>
        <x:v>14</x:v>
      </x:c>
      <x:c r="E269" t="n">
        <x:f>--(D268&gt;=$O$5)</x:f>
        <x:v>1</x:v>
      </x:c>
      <x:c r="F269" t="str">
        <x:f>IF(C268=1,$O$6,$O$7)</x:f>
        <x:v>Female</x:v>
      </x:c>
      <x:c r="G269" t="str">
        <x:f>IF(E268=1,$O$8,$O$9)</x:f>
        <x:v>Pass</x:v>
      </x:c>
      <x:c r="H269" t="str">
        <x:f>F268&amp;" / "&amp;G268</x:f>
        <x:v>Male / Fail</x:v>
      </x:c>
    </x:row>
    <x:row r="270">
      <x:c r="A270" t="n">
        <x:v>268</x:v>
      </x:c>
      <x:c r="B270" t="str">
        <x:f>Dataset!B269</x:f>
        <x:v>M</x:v>
      </x:c>
      <x:c r="C270" t="n">
        <x:f>--(B269=$O$4)</x:f>
        <x:v>1</x:v>
      </x:c>
      <x:c r="D270" t="n">
        <x:f>Dataset!AG269</x:f>
        <x:v>15</x:v>
      </x:c>
      <x:c r="E270" t="n">
        <x:f>--(D269&gt;=$O$5)</x:f>
        <x:v>1</x:v>
      </x:c>
      <x:c r="F270" t="str">
        <x:f>IF(C269=1,$O$6,$O$7)</x:f>
        <x:v>Female</x:v>
      </x:c>
      <x:c r="G270" t="str">
        <x:f>IF(E269=1,$O$8,$O$9)</x:f>
        <x:v>Pass</x:v>
      </x:c>
      <x:c r="H270" t="str">
        <x:f>F269&amp;" / "&amp;G269</x:f>
        <x:v>Female / Pass</x:v>
      </x:c>
    </x:row>
    <x:row r="271">
      <x:c r="A271" t="n">
        <x:v>269</x:v>
      </x:c>
      <x:c r="B271" t="str">
        <x:f>Dataset!B270</x:f>
        <x:v>M</x:v>
      </x:c>
      <x:c r="C271" t="n">
        <x:f>--(B270=$O$4)</x:f>
        <x:v>0</x:v>
      </x:c>
      <x:c r="D271" t="n">
        <x:f>Dataset!AG270</x:f>
        <x:v>12</x:v>
      </x:c>
      <x:c r="E271" t="n">
        <x:f>--(D270&gt;=$O$5)</x:f>
        <x:v>1</x:v>
      </x:c>
      <x:c r="F271" t="str">
        <x:f>IF(C270=1,$O$6,$O$7)</x:f>
        <x:v>Female</x:v>
      </x:c>
      <x:c r="G271" t="str">
        <x:f>IF(E270=1,$O$8,$O$9)</x:f>
        <x:v>Pass</x:v>
      </x:c>
      <x:c r="H271" t="str">
        <x:f>F270&amp;" / "&amp;G270</x:f>
        <x:v>Female / Pass</x:v>
      </x:c>
    </x:row>
    <x:row r="272">
      <x:c r="A272" t="n">
        <x:v>270</x:v>
      </x:c>
      <x:c r="B272" t="str">
        <x:f>Dataset!B271</x:f>
        <x:v>M</x:v>
      </x:c>
      <x:c r="C272" t="n">
        <x:f>--(B271=$O$4)</x:f>
        <x:v>0</x:v>
      </x:c>
      <x:c r="D272" t="n">
        <x:f>Dataset!AG271</x:f>
        <x:v>15</x:v>
      </x:c>
      <x:c r="E272" t="n">
        <x:f>--(D271&gt;=$O$5)</x:f>
        <x:v>1</x:v>
      </x:c>
      <x:c r="F272" t="str">
        <x:f>IF(C271=1,$O$6,$O$7)</x:f>
        <x:v>Male</x:v>
      </x:c>
      <x:c r="G272" t="str">
        <x:f>IF(E271=1,$O$8,$O$9)</x:f>
        <x:v>Pass</x:v>
      </x:c>
      <x:c r="H272" t="str">
        <x:f>F271&amp;" / "&amp;G271</x:f>
        <x:v>Female / Pass</x:v>
      </x:c>
    </x:row>
    <x:row r="273">
      <x:c r="A273" t="n">
        <x:v>271</x:v>
      </x:c>
      <x:c r="B273" t="str">
        <x:f>Dataset!B272</x:f>
        <x:v>M</x:v>
      </x:c>
      <x:c r="C273" t="n">
        <x:f>--(B272=$O$4)</x:f>
        <x:v>0</x:v>
      </x:c>
      <x:c r="D273" t="n">
        <x:f>Dataset!AG272</x:f>
        <x:v>15</x:v>
      </x:c>
      <x:c r="E273" t="n">
        <x:f>--(D272&gt;=$O$5)</x:f>
        <x:v>1</x:v>
      </x:c>
      <x:c r="F273" t="str">
        <x:f>IF(C272=1,$O$6,$O$7)</x:f>
        <x:v>Male</x:v>
      </x:c>
      <x:c r="G273" t="str">
        <x:f>IF(E272=1,$O$8,$O$9)</x:f>
        <x:v>Pass</x:v>
      </x:c>
      <x:c r="H273" t="str">
        <x:f>F272&amp;" / "&amp;G272</x:f>
        <x:v>Male / Pass</x:v>
      </x:c>
    </x:row>
    <x:row r="274">
      <x:c r="A274" t="n">
        <x:v>272</x:v>
      </x:c>
      <x:c r="B274" t="str">
        <x:f>Dataset!B273</x:f>
        <x:v>F</x:v>
      </x:c>
      <x:c r="C274" t="n">
        <x:f>--(B273=$O$4)</x:f>
        <x:v>0</x:v>
      </x:c>
      <x:c r="D274" t="n">
        <x:f>Dataset!AG273</x:f>
        <x:v>12</x:v>
      </x:c>
      <x:c r="E274" t="n">
        <x:f>--(D273&gt;=$O$5)</x:f>
        <x:v>1</x:v>
      </x:c>
      <x:c r="F274" t="str">
        <x:f>IF(C273=1,$O$6,$O$7)</x:f>
        <x:v>Male</x:v>
      </x:c>
      <x:c r="G274" t="str">
        <x:f>IF(E273=1,$O$8,$O$9)</x:f>
        <x:v>Pass</x:v>
      </x:c>
      <x:c r="H274" t="str">
        <x:f>F273&amp;" / "&amp;G273</x:f>
        <x:v>Male / Pass</x:v>
      </x:c>
    </x:row>
    <x:row r="275">
      <x:c r="A275" t="n">
        <x:v>273</x:v>
      </x:c>
      <x:c r="B275" t="str">
        <x:f>Dataset!B274</x:f>
        <x:v>M</x:v>
      </x:c>
      <x:c r="C275" t="n">
        <x:f>--(B274=$O$4)</x:f>
        <x:v>1</x:v>
      </x:c>
      <x:c r="D275" t="n">
        <x:f>Dataset!AG274</x:f>
        <x:v>15</x:v>
      </x:c>
      <x:c r="E275" t="n">
        <x:f>--(D274&gt;=$O$5)</x:f>
        <x:v>1</x:v>
      </x:c>
      <x:c r="F275" t="str">
        <x:f>IF(C274=1,$O$6,$O$7)</x:f>
        <x:v>Male</x:v>
      </x:c>
      <x:c r="G275" t="str">
        <x:f>IF(E274=1,$O$8,$O$9)</x:f>
        <x:v>Pass</x:v>
      </x:c>
      <x:c r="H275" t="str">
        <x:f>F274&amp;" / "&amp;G274</x:f>
        <x:v>Male / Pass</x:v>
      </x:c>
    </x:row>
    <x:row r="276">
      <x:c r="A276" t="n">
        <x:v>274</x:v>
      </x:c>
      <x:c r="B276" t="str">
        <x:f>Dataset!B275</x:f>
        <x:v>F</x:v>
      </x:c>
      <x:c r="C276" t="n">
        <x:f>--(B275=$O$4)</x:f>
        <x:v>0</x:v>
      </x:c>
      <x:c r="D276" t="n">
        <x:f>Dataset!AG275</x:f>
        <x:v>11</x:v>
      </x:c>
      <x:c r="E276" t="n">
        <x:f>--(D275&gt;=$O$5)</x:f>
        <x:v>1</x:v>
      </x:c>
      <x:c r="F276" t="str">
        <x:f>IF(C275=1,$O$6,$O$7)</x:f>
        <x:v>Female</x:v>
      </x:c>
      <x:c r="G276" t="str">
        <x:f>IF(E275=1,$O$8,$O$9)</x:f>
        <x:v>Pass</x:v>
      </x:c>
      <x:c r="H276" t="str">
        <x:f>F275&amp;" / "&amp;G275</x:f>
        <x:v>Male / Pass</x:v>
      </x:c>
    </x:row>
    <x:row r="277">
      <x:c r="A277" t="n">
        <x:v>275</x:v>
      </x:c>
      <x:c r="B277" t="str">
        <x:f>Dataset!B276</x:f>
        <x:v>F</x:v>
      </x:c>
      <x:c r="C277" t="n">
        <x:f>--(B276=$O$4)</x:f>
        <x:v>1</x:v>
      </x:c>
      <x:c r="D277" t="n">
        <x:f>Dataset!AG276</x:f>
        <x:v>10</x:v>
      </x:c>
      <x:c r="E277" t="n">
        <x:f>--(D276&gt;=$O$5)</x:f>
        <x:v>1</x:v>
      </x:c>
      <x:c r="F277" t="str">
        <x:f>IF(C276=1,$O$6,$O$7)</x:f>
        <x:v>Male</x:v>
      </x:c>
      <x:c r="G277" t="str">
        <x:f>IF(E276=1,$O$8,$O$9)</x:f>
        <x:v>Pass</x:v>
      </x:c>
      <x:c r="H277" t="str">
        <x:f>F276&amp;" / "&amp;G276</x:f>
        <x:v>Female / Pass</x:v>
      </x:c>
    </x:row>
    <x:row r="278">
      <x:c r="A278" t="n">
        <x:v>276</x:v>
      </x:c>
      <x:c r="B278" t="str">
        <x:f>Dataset!B277</x:f>
        <x:v>F</x:v>
      </x:c>
      <x:c r="C278" t="n">
        <x:f>--(B277=$O$4)</x:f>
        <x:v>1</x:v>
      </x:c>
      <x:c r="D278" t="n">
        <x:f>Dataset!AG277</x:f>
        <x:v>11</x:v>
      </x:c>
      <x:c r="E278" t="n">
        <x:f>--(D277&gt;=$O$5)</x:f>
        <x:v>1</x:v>
      </x:c>
      <x:c r="F278" t="str">
        <x:f>IF(C277=1,$O$6,$O$7)</x:f>
        <x:v>Female</x:v>
      </x:c>
      <x:c r="G278" t="str">
        <x:f>IF(E277=1,$O$8,$O$9)</x:f>
        <x:v>Pass</x:v>
      </x:c>
      <x:c r="H278" t="str">
        <x:f>F277&amp;" / "&amp;G277</x:f>
        <x:v>Male / Pass</x:v>
      </x:c>
    </x:row>
    <x:row r="279">
      <x:c r="A279" t="n">
        <x:v>277</x:v>
      </x:c>
      <x:c r="B279" t="str">
        <x:f>Dataset!B278</x:f>
        <x:v>M</x:v>
      </x:c>
      <x:c r="C279" t="n">
        <x:f>--(B278=$O$4)</x:f>
        <x:v>1</x:v>
      </x:c>
      <x:c r="D279" t="n">
        <x:f>Dataset!AG278</x:f>
        <x:v>16</x:v>
      </x:c>
      <x:c r="E279" t="n">
        <x:f>--(D278&gt;=$O$5)</x:f>
        <x:v>1</x:v>
      </x:c>
      <x:c r="F279" t="str">
        <x:f>IF(C278=1,$O$6,$O$7)</x:f>
        <x:v>Female</x:v>
      </x:c>
      <x:c r="G279" t="str">
        <x:f>IF(E278=1,$O$8,$O$9)</x:f>
        <x:v>Pass</x:v>
      </x:c>
      <x:c r="H279" t="str">
        <x:f>F278&amp;" / "&amp;G278</x:f>
        <x:v>Female / Pass</x:v>
      </x:c>
    </x:row>
    <x:row r="280">
      <x:c r="A280" t="n">
        <x:v>278</x:v>
      </x:c>
      <x:c r="B280" t="str">
        <x:f>Dataset!B279</x:f>
        <x:v>F</x:v>
      </x:c>
      <x:c r="C280" t="n">
        <x:f>--(B279=$O$4)</x:f>
        <x:v>0</x:v>
      </x:c>
      <x:c r="D280" t="n">
        <x:f>Dataset!AG279</x:f>
        <x:v>11</x:v>
      </x:c>
      <x:c r="E280" t="n">
        <x:f>--(D279&gt;=$O$5)</x:f>
        <x:v>1</x:v>
      </x:c>
      <x:c r="F280" t="str">
        <x:f>IF(C279=1,$O$6,$O$7)</x:f>
        <x:v>Female</x:v>
      </x:c>
      <x:c r="G280" t="str">
        <x:f>IF(E279=1,$O$8,$O$9)</x:f>
        <x:v>Pass</x:v>
      </x:c>
      <x:c r="H280" t="str">
        <x:f>F279&amp;" / "&amp;G279</x:f>
        <x:v>Female / Pass</x:v>
      </x:c>
    </x:row>
    <x:row r="281">
      <x:c r="A281" t="n">
        <x:v>279</x:v>
      </x:c>
      <x:c r="B281" t="str">
        <x:f>Dataset!B280</x:f>
        <x:v>M</x:v>
      </x:c>
      <x:c r="C281" t="n">
        <x:f>--(B280=$O$4)</x:f>
        <x:v>1</x:v>
      </x:c>
      <x:c r="D281" t="n">
        <x:f>Dataset!AG280</x:f>
        <x:v>13</x:v>
      </x:c>
      <x:c r="E281" t="n">
        <x:f>--(D280&gt;=$O$5)</x:f>
        <x:v>1</x:v>
      </x:c>
      <x:c r="F281" t="str">
        <x:f>IF(C280=1,$O$6,$O$7)</x:f>
        <x:v>Male</x:v>
      </x:c>
      <x:c r="G281" t="str">
        <x:f>IF(E280=1,$O$8,$O$9)</x:f>
        <x:v>Pass</x:v>
      </x:c>
      <x:c r="H281" t="str">
        <x:f>F280&amp;" / "&amp;G280</x:f>
        <x:v>Female / Pass</x:v>
      </x:c>
    </x:row>
    <x:row r="282">
      <x:c r="A282" t="n">
        <x:v>280</x:v>
      </x:c>
      <x:c r="B282" t="str">
        <x:f>Dataset!B281</x:f>
        <x:v>M</x:v>
      </x:c>
      <x:c r="C282" t="n">
        <x:f>--(B281=$O$4)</x:f>
        <x:v>0</x:v>
      </x:c>
      <x:c r="D282" t="n">
        <x:f>Dataset!AG281</x:f>
        <x:v>5</x:v>
      </x:c>
      <x:c r="E282" t="n">
        <x:f>--(D281&gt;=$O$5)</x:f>
        <x:v>1</x:v>
      </x:c>
      <x:c r="F282" t="str">
        <x:f>IF(C281=1,$O$6,$O$7)</x:f>
        <x:v>Female</x:v>
      </x:c>
      <x:c r="G282" t="str">
        <x:f>IF(E281=1,$O$8,$O$9)</x:f>
        <x:v>Pass</x:v>
      </x:c>
      <x:c r="H282" t="str">
        <x:f>F281&amp;" / "&amp;G281</x:f>
        <x:v>Male / Pass</x:v>
      </x:c>
    </x:row>
    <x:row r="283">
      <x:c r="A283" t="n">
        <x:v>281</x:v>
      </x:c>
      <x:c r="B283" t="str">
        <x:f>Dataset!B282</x:f>
        <x:v>M</x:v>
      </x:c>
      <x:c r="C283" t="n">
        <x:f>--(B282=$O$4)</x:f>
        <x:v>0</x:v>
      </x:c>
      <x:c r="D283" t="n">
        <x:f>Dataset!AG282</x:f>
        <x:v>10</x:v>
      </x:c>
      <x:c r="E283" t="n">
        <x:f>--(D282&gt;=$O$5)</x:f>
        <x:v>0</x:v>
      </x:c>
      <x:c r="F283" t="str">
        <x:f>IF(C282=1,$O$6,$O$7)</x:f>
        <x:v>Male</x:v>
      </x:c>
      <x:c r="G283" t="str">
        <x:f>IF(E282=1,$O$8,$O$9)</x:f>
        <x:v>Pass</x:v>
      </x:c>
      <x:c r="H283" t="str">
        <x:f>F282&amp;" / "&amp;G282</x:f>
        <x:v>Female / Pass</x:v>
      </x:c>
    </x:row>
    <x:row r="284">
      <x:c r="A284" t="n">
        <x:v>282</x:v>
      </x:c>
      <x:c r="B284" t="str">
        <x:f>Dataset!B283</x:f>
        <x:v>M</x:v>
      </x:c>
      <x:c r="C284" t="n">
        <x:f>--(B283=$O$4)</x:f>
        <x:v>0</x:v>
      </x:c>
      <x:c r="D284" t="n">
        <x:f>Dataset!AG283</x:f>
        <x:v>11</x:v>
      </x:c>
      <x:c r="E284" t="n">
        <x:f>--(D283&gt;=$O$5)</x:f>
        <x:v>1</x:v>
      </x:c>
      <x:c r="F284" t="str">
        <x:f>IF(C283=1,$O$6,$O$7)</x:f>
        <x:v>Male</x:v>
      </x:c>
      <x:c r="G284" t="str">
        <x:f>IF(E283=1,$O$8,$O$9)</x:f>
        <x:v>Fail</x:v>
      </x:c>
      <x:c r="H284" t="str">
        <x:f>F283&amp;" / "&amp;G283</x:f>
        <x:v>Male / Pass</x:v>
      </x:c>
    </x:row>
    <x:row r="285">
      <x:c r="A285" t="n">
        <x:v>283</x:v>
      </x:c>
      <x:c r="B285" t="str">
        <x:f>Dataset!B284</x:f>
        <x:v>M</x:v>
      </x:c>
      <x:c r="C285" t="n">
        <x:f>--(B284=$O$4)</x:f>
        <x:v>0</x:v>
      </x:c>
      <x:c r="D285" t="n">
        <x:f>Dataset!AG284</x:f>
        <x:v>7</x:v>
      </x:c>
      <x:c r="E285" t="n">
        <x:f>--(D284&gt;=$O$5)</x:f>
        <x:v>1</x:v>
      </x:c>
      <x:c r="F285" t="str">
        <x:f>IF(C284=1,$O$6,$O$7)</x:f>
        <x:v>Male</x:v>
      </x:c>
      <x:c r="G285" t="str">
        <x:f>IF(E284=1,$O$8,$O$9)</x:f>
        <x:v>Pass</x:v>
      </x:c>
      <x:c r="H285" t="str">
        <x:f>F284&amp;" / "&amp;G284</x:f>
        <x:v>Male / Fail</x:v>
      </x:c>
    </x:row>
    <x:row r="286">
      <x:c r="A286" t="n">
        <x:v>284</x:v>
      </x:c>
      <x:c r="B286" t="str">
        <x:f>Dataset!B285</x:f>
        <x:v>M</x:v>
      </x:c>
      <x:c r="C286" t="n">
        <x:f>--(B285=$O$4)</x:f>
        <x:v>0</x:v>
      </x:c>
      <x:c r="D286" t="n">
        <x:f>Dataset!AG285</x:f>
        <x:v>10</x:v>
      </x:c>
      <x:c r="E286" t="n">
        <x:f>--(D285&gt;=$O$5)</x:f>
        <x:v>0</x:v>
      </x:c>
      <x:c r="F286" t="str">
        <x:f>IF(C285=1,$O$6,$O$7)</x:f>
        <x:v>Male</x:v>
      </x:c>
      <x:c r="G286" t="str">
        <x:f>IF(E285=1,$O$8,$O$9)</x:f>
        <x:v>Pass</x:v>
      </x:c>
      <x:c r="H286" t="str">
        <x:f>F285&amp;" / "&amp;G285</x:f>
        <x:v>Male / Pass</x:v>
      </x:c>
    </x:row>
    <x:row r="287">
      <x:c r="A287" t="n">
        <x:v>285</x:v>
      </x:c>
      <x:c r="B287" t="str">
        <x:f>Dataset!B286</x:f>
        <x:v>M</x:v>
      </x:c>
      <x:c r="C287" t="n">
        <x:f>--(B286=$O$4)</x:f>
        <x:v>0</x:v>
      </x:c>
      <x:c r="D287" t="n">
        <x:f>Dataset!AG286</x:f>
        <x:v>6</x:v>
      </x:c>
      <x:c r="E287" t="n">
        <x:f>--(D286&gt;=$O$5)</x:f>
        <x:v>1</x:v>
      </x:c>
      <x:c r="F287" t="str">
        <x:f>IF(C286=1,$O$6,$O$7)</x:f>
        <x:v>Male</x:v>
      </x:c>
      <x:c r="G287" t="str">
        <x:f>IF(E286=1,$O$8,$O$9)</x:f>
        <x:v>Fail</x:v>
      </x:c>
      <x:c r="H287" t="str">
        <x:f>F286&amp;" / "&amp;G286</x:f>
        <x:v>Male / Pass</x:v>
      </x:c>
    </x:row>
    <x:row r="288">
      <x:c r="A288" t="n">
        <x:v>286</x:v>
      </x:c>
      <x:c r="B288" t="str">
        <x:f>Dataset!B287</x:f>
        <x:v>M</x:v>
      </x:c>
      <x:c r="C288" t="n">
        <x:f>--(B287=$O$4)</x:f>
        <x:v>0</x:v>
      </x:c>
      <x:c r="D288" t="n">
        <x:f>Dataset!AG287</x:f>
        <x:v>12</x:v>
      </x:c>
      <x:c r="E288" t="n">
        <x:f>--(D287&gt;=$O$5)</x:f>
        <x:v>0</x:v>
      </x:c>
      <x:c r="F288" t="str">
        <x:f>IF(C287=1,$O$6,$O$7)</x:f>
        <x:v>Male</x:v>
      </x:c>
      <x:c r="G288" t="str">
        <x:f>IF(E287=1,$O$8,$O$9)</x:f>
        <x:v>Pass</x:v>
      </x:c>
      <x:c r="H288" t="str">
        <x:f>F287&amp;" / "&amp;G287</x:f>
        <x:v>Male / Fail</x:v>
      </x:c>
    </x:row>
    <x:row r="289">
      <x:c r="A289" t="n">
        <x:v>287</x:v>
      </x:c>
      <x:c r="B289" t="str">
        <x:f>Dataset!B288</x:f>
        <x:v>M</x:v>
      </x:c>
      <x:c r="C289" t="n">
        <x:f>--(B288=$O$4)</x:f>
        <x:v>0</x:v>
      </x:c>
      <x:c r="D289" t="n">
        <x:f>Dataset!AG288</x:f>
        <x:v>13</x:v>
      </x:c>
      <x:c r="E289" t="n">
        <x:f>--(D288&gt;=$O$5)</x:f>
        <x:v>1</x:v>
      </x:c>
      <x:c r="F289" t="str">
        <x:f>IF(C288=1,$O$6,$O$7)</x:f>
        <x:v>Male</x:v>
      </x:c>
      <x:c r="G289" t="str">
        <x:f>IF(E288=1,$O$8,$O$9)</x:f>
        <x:v>Fail</x:v>
      </x:c>
      <x:c r="H289" t="str">
        <x:f>F288&amp;" / "&amp;G288</x:f>
        <x:v>Male / Pass</x:v>
      </x:c>
    </x:row>
    <x:row r="290">
      <x:c r="A290" t="n">
        <x:v>288</x:v>
      </x:c>
      <x:c r="B290" t="str">
        <x:f>Dataset!B289</x:f>
        <x:v>M</x:v>
      </x:c>
      <x:c r="C290" t="n">
        <x:f>--(B289=$O$4)</x:f>
        <x:v>0</x:v>
      </x:c>
      <x:c r="D290" t="n">
        <x:f>Dataset!AG289</x:f>
        <x:v>10</x:v>
      </x:c>
      <x:c r="E290" t="n">
        <x:f>--(D289&gt;=$O$5)</x:f>
        <x:v>1</x:v>
      </x:c>
      <x:c r="F290" t="str">
        <x:f>IF(C289=1,$O$6,$O$7)</x:f>
        <x:v>Male</x:v>
      </x:c>
      <x:c r="G290" t="str">
        <x:f>IF(E289=1,$O$8,$O$9)</x:f>
        <x:v>Pass</x:v>
      </x:c>
      <x:c r="H290" t="str">
        <x:f>F289&amp;" / "&amp;G289</x:f>
        <x:v>Male / Fail</x:v>
      </x:c>
    </x:row>
    <x:row r="291">
      <x:c r="A291" t="n">
        <x:v>289</x:v>
      </x:c>
      <x:c r="B291" t="str">
        <x:f>Dataset!B290</x:f>
        <x:v>F</x:v>
      </x:c>
      <x:c r="C291" t="n">
        <x:f>--(B290=$O$4)</x:f>
        <x:v>0</x:v>
      </x:c>
      <x:c r="D291" t="n">
        <x:f>Dataset!AG290</x:f>
        <x:v>13</x:v>
      </x:c>
      <x:c r="E291" t="n">
        <x:f>--(D290&gt;=$O$5)</x:f>
        <x:v>1</x:v>
      </x:c>
      <x:c r="F291" t="str">
        <x:f>IF(C290=1,$O$6,$O$7)</x:f>
        <x:v>Male</x:v>
      </x:c>
      <x:c r="G291" t="str">
        <x:f>IF(E290=1,$O$8,$O$9)</x:f>
        <x:v>Pass</x:v>
      </x:c>
      <x:c r="H291" t="str">
        <x:f>F290&amp;" / "&amp;G290</x:f>
        <x:v>Male / Pass</x:v>
      </x:c>
    </x:row>
    <x:row r="292">
      <x:c r="A292" t="n">
        <x:v>290</x:v>
      </x:c>
      <x:c r="B292" t="str">
        <x:f>Dataset!B291</x:f>
        <x:v>F</x:v>
      </x:c>
      <x:c r="C292" t="n">
        <x:f>--(B291=$O$4)</x:f>
        <x:v>1</x:v>
      </x:c>
      <x:c r="D292" t="n">
        <x:f>Dataset!AG291</x:f>
        <x:v>17</x:v>
      </x:c>
      <x:c r="E292" t="n">
        <x:f>--(D291&gt;=$O$5)</x:f>
        <x:v>1</x:v>
      </x:c>
      <x:c r="F292" t="str">
        <x:f>IF(C291=1,$O$6,$O$7)</x:f>
        <x:v>Male</x:v>
      </x:c>
      <x:c r="G292" t="str">
        <x:f>IF(E291=1,$O$8,$O$9)</x:f>
        <x:v>Pass</x:v>
      </x:c>
      <x:c r="H292" t="str">
        <x:f>F291&amp;" / "&amp;G291</x:f>
        <x:v>Male / Pass</x:v>
      </x:c>
    </x:row>
    <x:row r="293">
      <x:c r="A293" t="n">
        <x:v>291</x:v>
      </x:c>
      <x:c r="B293" t="str">
        <x:f>Dataset!B292</x:f>
        <x:v>F</x:v>
      </x:c>
      <x:c r="C293" t="n">
        <x:f>--(B292=$O$4)</x:f>
        <x:v>1</x:v>
      </x:c>
      <x:c r="D293" t="n">
        <x:f>Dataset!AG292</x:f>
        <x:v>11</x:v>
      </x:c>
      <x:c r="E293" t="n">
        <x:f>--(D292&gt;=$O$5)</x:f>
        <x:v>1</x:v>
      </x:c>
      <x:c r="F293" t="str">
        <x:f>IF(C292=1,$O$6,$O$7)</x:f>
        <x:v>Female</x:v>
      </x:c>
      <x:c r="G293" t="str">
        <x:f>IF(E292=1,$O$8,$O$9)</x:f>
        <x:v>Pass</x:v>
      </x:c>
      <x:c r="H293" t="str">
        <x:f>F292&amp;" / "&amp;G292</x:f>
        <x:v>Male / Pass</x:v>
      </x:c>
    </x:row>
    <x:row r="294">
      <x:c r="A294" t="n">
        <x:v>292</x:v>
      </x:c>
      <x:c r="B294" t="str">
        <x:f>Dataset!B293</x:f>
        <x:v>M</x:v>
      </x:c>
      <x:c r="C294" t="n">
        <x:f>--(B293=$O$4)</x:f>
        <x:v>1</x:v>
      </x:c>
      <x:c r="D294" t="n">
        <x:f>Dataset!AG293</x:f>
        <x:v>11</x:v>
      </x:c>
      <x:c r="E294" t="n">
        <x:f>--(D293&gt;=$O$5)</x:f>
        <x:v>1</x:v>
      </x:c>
      <x:c r="F294" t="str">
        <x:f>IF(C293=1,$O$6,$O$7)</x:f>
        <x:v>Female</x:v>
      </x:c>
      <x:c r="G294" t="str">
        <x:f>IF(E293=1,$O$8,$O$9)</x:f>
        <x:v>Pass</x:v>
      </x:c>
      <x:c r="H294" t="str">
        <x:f>F293&amp;" / "&amp;G293</x:f>
        <x:v>Female / Pass</x:v>
      </x:c>
    </x:row>
    <x:row r="295">
      <x:c r="A295" t="n">
        <x:v>293</x:v>
      </x:c>
      <x:c r="B295" t="str">
        <x:f>Dataset!B294</x:f>
        <x:v>F</x:v>
      </x:c>
      <x:c r="C295" t="n">
        <x:f>--(B294=$O$4)</x:f>
        <x:v>0</x:v>
      </x:c>
      <x:c r="D295" t="n">
        <x:f>Dataset!AG294</x:f>
        <x:v>14</x:v>
      </x:c>
      <x:c r="E295" t="n">
        <x:f>--(D294&gt;=$O$5)</x:f>
        <x:v>1</x:v>
      </x:c>
      <x:c r="F295" t="str">
        <x:f>IF(C294=1,$O$6,$O$7)</x:f>
        <x:v>Female</x:v>
      </x:c>
      <x:c r="G295" t="str">
        <x:f>IF(E294=1,$O$8,$O$9)</x:f>
        <x:v>Pass</x:v>
      </x:c>
      <x:c r="H295" t="str">
        <x:f>F294&amp;" / "&amp;G294</x:f>
        <x:v>Female / Pass</x:v>
      </x:c>
    </x:row>
    <x:row r="296">
      <x:c r="A296" t="n">
        <x:v>294</x:v>
      </x:c>
      <x:c r="B296" t="str">
        <x:f>Dataset!B295</x:f>
        <x:v>F</x:v>
      </x:c>
      <x:c r="C296" t="n">
        <x:f>--(B295=$O$4)</x:f>
        <x:v>1</x:v>
      </x:c>
      <x:c r="D296" t="n">
        <x:f>Dataset!AG295</x:f>
        <x:v>14</x:v>
      </x:c>
      <x:c r="E296" t="n">
        <x:f>--(D295&gt;=$O$5)</x:f>
        <x:v>1</x:v>
      </x:c>
      <x:c r="F296" t="str">
        <x:f>IF(C295=1,$O$6,$O$7)</x:f>
        <x:v>Male</x:v>
      </x:c>
      <x:c r="G296" t="str">
        <x:f>IF(E295=1,$O$8,$O$9)</x:f>
        <x:v>Pass</x:v>
      </x:c>
      <x:c r="H296" t="str">
        <x:f>F295&amp;" / "&amp;G295</x:f>
        <x:v>Female / Pass</x:v>
      </x:c>
    </x:row>
    <x:row r="297">
      <x:c r="A297" t="n">
        <x:v>295</x:v>
      </x:c>
      <x:c r="B297" t="str">
        <x:f>Dataset!B296</x:f>
        <x:v>F</x:v>
      </x:c>
      <x:c r="C297" t="n">
        <x:f>--(B296=$O$4)</x:f>
        <x:v>1</x:v>
      </x:c>
      <x:c r="D297" t="n">
        <x:f>Dataset!AG296</x:f>
        <x:v>13</x:v>
      </x:c>
      <x:c r="E297" t="n">
        <x:f>--(D296&gt;=$O$5)</x:f>
        <x:v>1</x:v>
      </x:c>
      <x:c r="F297" t="str">
        <x:f>IF(C296=1,$O$6,$O$7)</x:f>
        <x:v>Female</x:v>
      </x:c>
      <x:c r="G297" t="str">
        <x:f>IF(E296=1,$O$8,$O$9)</x:f>
        <x:v>Pass</x:v>
      </x:c>
      <x:c r="H297" t="str">
        <x:f>F296&amp;" / "&amp;G296</x:f>
        <x:v>Male / Pass</x:v>
      </x:c>
    </x:row>
    <x:row r="298">
      <x:c r="A298" t="n">
        <x:v>296</x:v>
      </x:c>
      <x:c r="B298" t="str">
        <x:f>Dataset!B297</x:f>
        <x:v>M</x:v>
      </x:c>
      <x:c r="C298" t="n">
        <x:f>--(B297=$O$4)</x:f>
        <x:v>1</x:v>
      </x:c>
      <x:c r="D298" t="n">
        <x:f>Dataset!AG297</x:f>
        <x:v>14</x:v>
      </x:c>
      <x:c r="E298" t="n">
        <x:f>--(D297&gt;=$O$5)</x:f>
        <x:v>1</x:v>
      </x:c>
      <x:c r="F298" t="str">
        <x:f>IF(C297=1,$O$6,$O$7)</x:f>
        <x:v>Female</x:v>
      </x:c>
      <x:c r="G298" t="str">
        <x:f>IF(E297=1,$O$8,$O$9)</x:f>
        <x:v>Pass</x:v>
      </x:c>
      <x:c r="H298" t="str">
        <x:f>F297&amp;" / "&amp;G297</x:f>
        <x:v>Female / Pass</x:v>
      </x:c>
    </x:row>
    <x:row r="299">
      <x:c r="A299" t="n">
        <x:v>297</x:v>
      </x:c>
      <x:c r="B299" t="str">
        <x:f>Dataset!B298</x:f>
        <x:v>M</x:v>
      </x:c>
      <x:c r="C299" t="n">
        <x:f>--(B298=$O$4)</x:f>
        <x:v>0</x:v>
      </x:c>
      <x:c r="D299" t="n">
        <x:f>Dataset!AG298</x:f>
        <x:v>16</x:v>
      </x:c>
      <x:c r="E299" t="n">
        <x:f>--(D298&gt;=$O$5)</x:f>
        <x:v>1</x:v>
      </x:c>
      <x:c r="F299" t="str">
        <x:f>IF(C298=1,$O$6,$O$7)</x:f>
        <x:v>Female</x:v>
      </x:c>
      <x:c r="G299" t="str">
        <x:f>IF(E298=1,$O$8,$O$9)</x:f>
        <x:v>Pass</x:v>
      </x:c>
      <x:c r="H299" t="str">
        <x:f>F298&amp;" / "&amp;G298</x:f>
        <x:v>Female / Pass</x:v>
      </x:c>
    </x:row>
    <x:row r="300">
      <x:c r="A300" t="n">
        <x:v>298</x:v>
      </x:c>
      <x:c r="B300" t="str">
        <x:f>Dataset!B299</x:f>
        <x:v>M</x:v>
      </x:c>
      <x:c r="C300" t="n">
        <x:f>--(B299=$O$4)</x:f>
        <x:v>0</x:v>
      </x:c>
      <x:c r="D300" t="n">
        <x:f>Dataset!AG299</x:f>
        <x:v>10</x:v>
      </x:c>
      <x:c r="E300" t="n">
        <x:f>--(D299&gt;=$O$5)</x:f>
        <x:v>1</x:v>
      </x:c>
      <x:c r="F300" t="str">
        <x:f>IF(C299=1,$O$6,$O$7)</x:f>
        <x:v>Male</x:v>
      </x:c>
      <x:c r="G300" t="str">
        <x:f>IF(E299=1,$O$8,$O$9)</x:f>
        <x:v>Pass</x:v>
      </x:c>
      <x:c r="H300" t="str">
        <x:f>F299&amp;" / "&amp;G299</x:f>
        <x:v>Female / Pass</x:v>
      </x:c>
    </x:row>
    <x:row r="301">
      <x:c r="A301" t="n">
        <x:v>299</x:v>
      </x:c>
      <x:c r="B301" t="str">
        <x:f>Dataset!B300</x:f>
        <x:v>F</x:v>
      </x:c>
      <x:c r="C301" t="n">
        <x:f>--(B300=$O$4)</x:f>
        <x:v>0</x:v>
      </x:c>
      <x:c r="D301" t="n">
        <x:f>Dataset!AG300</x:f>
        <x:v>12</x:v>
      </x:c>
      <x:c r="E301" t="n">
        <x:f>--(D300&gt;=$O$5)</x:f>
        <x:v>1</x:v>
      </x:c>
      <x:c r="F301" t="str">
        <x:f>IF(C300=1,$O$6,$O$7)</x:f>
        <x:v>Male</x:v>
      </x:c>
      <x:c r="G301" t="str">
        <x:f>IF(E300=1,$O$8,$O$9)</x:f>
        <x:v>Pass</x:v>
      </x:c>
      <x:c r="H301" t="str">
        <x:f>F300&amp;" / "&amp;G300</x:f>
        <x:v>Male / Pass</x:v>
      </x:c>
    </x:row>
    <x:row r="302">
      <x:c r="A302" t="n">
        <x:v>300</x:v>
      </x:c>
      <x:c r="B302" t="str">
        <x:f>Dataset!B301</x:f>
        <x:v>F</x:v>
      </x:c>
      <x:c r="C302" t="n">
        <x:f>--(B301=$O$4)</x:f>
        <x:v>1</x:v>
      </x:c>
      <x:c r="D302" t="n">
        <x:f>Dataset!AG301</x:f>
        <x:v>12</x:v>
      </x:c>
      <x:c r="E302" t="n">
        <x:f>--(D301&gt;=$O$5)</x:f>
        <x:v>1</x:v>
      </x:c>
      <x:c r="F302" t="str">
        <x:f>IF(C301=1,$O$6,$O$7)</x:f>
        <x:v>Male</x:v>
      </x:c>
      <x:c r="G302" t="str">
        <x:f>IF(E301=1,$O$8,$O$9)</x:f>
        <x:v>Pass</x:v>
      </x:c>
      <x:c r="H302" t="str">
        <x:f>F301&amp;" / "&amp;G301</x:f>
        <x:v>Male / Pass</x:v>
      </x:c>
    </x:row>
    <x:row r="303">
      <x:c r="A303" t="n">
        <x:v>301</x:v>
      </x:c>
      <x:c r="B303" t="str">
        <x:f>Dataset!B302</x:f>
        <x:v>F</x:v>
      </x:c>
      <x:c r="C303" t="n">
        <x:f>--(B302=$O$4)</x:f>
        <x:v>1</x:v>
      </x:c>
      <x:c r="D303" t="n">
        <x:f>Dataset!AG302</x:f>
        <x:v>15</x:v>
      </x:c>
      <x:c r="E303" t="n">
        <x:f>--(D302&gt;=$O$5)</x:f>
        <x:v>1</x:v>
      </x:c>
      <x:c r="F303" t="str">
        <x:f>IF(C302=1,$O$6,$O$7)</x:f>
        <x:v>Female</x:v>
      </x:c>
      <x:c r="G303" t="str">
        <x:f>IF(E302=1,$O$8,$O$9)</x:f>
        <x:v>Pass</x:v>
      </x:c>
      <x:c r="H303" t="str">
        <x:f>F302&amp;" / "&amp;G302</x:f>
        <x:v>Male / Pass</x:v>
      </x:c>
    </x:row>
    <x:row r="304">
      <x:c r="A304" t="n">
        <x:v>302</x:v>
      </x:c>
      <x:c r="B304" t="str">
        <x:f>Dataset!B303</x:f>
        <x:v>M</x:v>
      </x:c>
      <x:c r="C304" t="n">
        <x:f>--(B303=$O$4)</x:f>
        <x:v>1</x:v>
      </x:c>
      <x:c r="D304" t="n">
        <x:f>Dataset!AG303</x:f>
        <x:v>11</x:v>
      </x:c>
      <x:c r="E304" t="n">
        <x:f>--(D303&gt;=$O$5)</x:f>
        <x:v>1</x:v>
      </x:c>
      <x:c r="F304" t="str">
        <x:f>IF(C303=1,$O$6,$O$7)</x:f>
        <x:v>Female</x:v>
      </x:c>
      <x:c r="G304" t="str">
        <x:f>IF(E303=1,$O$8,$O$9)</x:f>
        <x:v>Pass</x:v>
      </x:c>
      <x:c r="H304" t="str">
        <x:f>F303&amp;" / "&amp;G303</x:f>
        <x:v>Female / Pass</x:v>
      </x:c>
    </x:row>
    <x:row r="305">
      <x:c r="A305" t="n">
        <x:v>303</x:v>
      </x:c>
      <x:c r="B305" t="str">
        <x:f>Dataset!B304</x:f>
        <x:v>M</x:v>
      </x:c>
      <x:c r="C305" t="n">
        <x:f>--(B304=$O$4)</x:f>
        <x:v>0</x:v>
      </x:c>
      <x:c r="D305" t="n">
        <x:f>Dataset!AG304</x:f>
        <x:v>12</x:v>
      </x:c>
      <x:c r="E305" t="n">
        <x:f>--(D304&gt;=$O$5)</x:f>
        <x:v>1</x:v>
      </x:c>
      <x:c r="F305" t="str">
        <x:f>IF(C304=1,$O$6,$O$7)</x:f>
        <x:v>Female</x:v>
      </x:c>
      <x:c r="G305" t="str">
        <x:f>IF(E304=1,$O$8,$O$9)</x:f>
        <x:v>Pass</x:v>
      </x:c>
      <x:c r="H305" t="str">
        <x:f>F304&amp;" / "&amp;G304</x:f>
        <x:v>Female / Pass</x:v>
      </x:c>
    </x:row>
    <x:row r="306">
      <x:c r="A306" t="n">
        <x:v>304</x:v>
      </x:c>
      <x:c r="B306" t="str">
        <x:f>Dataset!B305</x:f>
        <x:v>F</x:v>
      </x:c>
      <x:c r="C306" t="n">
        <x:f>--(B305=$O$4)</x:f>
        <x:v>0</x:v>
      </x:c>
      <x:c r="D306" t="n">
        <x:f>Dataset!AG305</x:f>
        <x:v>13</x:v>
      </x:c>
      <x:c r="E306" t="n">
        <x:f>--(D305&gt;=$O$5)</x:f>
        <x:v>1</x:v>
      </x:c>
      <x:c r="F306" t="str">
        <x:f>IF(C305=1,$O$6,$O$7)</x:f>
        <x:v>Male</x:v>
      </x:c>
      <x:c r="G306" t="str">
        <x:f>IF(E305=1,$O$8,$O$9)</x:f>
        <x:v>Pass</x:v>
      </x:c>
      <x:c r="H306" t="str">
        <x:f>F305&amp;" / "&amp;G305</x:f>
        <x:v>Female / Pass</x:v>
      </x:c>
    </x:row>
    <x:row r="307">
      <x:c r="A307" t="n">
        <x:v>305</x:v>
      </x:c>
      <x:c r="B307" t="str">
        <x:f>Dataset!B306</x:f>
        <x:v>F</x:v>
      </x:c>
      <x:c r="C307" t="n">
        <x:f>--(B306=$O$4)</x:f>
        <x:v>1</x:v>
      </x:c>
      <x:c r="D307" t="n">
        <x:f>Dataset!AG306</x:f>
        <x:v>13</x:v>
      </x:c>
      <x:c r="E307" t="n">
        <x:f>--(D306&gt;=$O$5)</x:f>
        <x:v>1</x:v>
      </x:c>
      <x:c r="F307" t="str">
        <x:f>IF(C306=1,$O$6,$O$7)</x:f>
        <x:v>Male</x:v>
      </x:c>
      <x:c r="G307" t="str">
        <x:f>IF(E306=1,$O$8,$O$9)</x:f>
        <x:v>Pass</x:v>
      </x:c>
      <x:c r="H307" t="str">
        <x:f>F306&amp;" / "&amp;G306</x:f>
        <x:v>Male / Pass</x:v>
      </x:c>
    </x:row>
    <x:row r="308">
      <x:c r="A308" t="n">
        <x:v>306</x:v>
      </x:c>
      <x:c r="B308" t="str">
        <x:f>Dataset!B307</x:f>
        <x:v>M</x:v>
      </x:c>
      <x:c r="C308" t="n">
        <x:f>--(B307=$O$4)</x:f>
        <x:v>1</x:v>
      </x:c>
      <x:c r="D308" t="n">
        <x:f>Dataset!AG307</x:f>
        <x:v>9</x:v>
      </x:c>
      <x:c r="E308" t="n">
        <x:f>--(D307&gt;=$O$5)</x:f>
        <x:v>1</x:v>
      </x:c>
      <x:c r="F308" t="str">
        <x:f>IF(C307=1,$O$6,$O$7)</x:f>
        <x:v>Female</x:v>
      </x:c>
      <x:c r="G308" t="str">
        <x:f>IF(E307=1,$O$8,$O$9)</x:f>
        <x:v>Pass</x:v>
      </x:c>
      <x:c r="H308" t="str">
        <x:f>F307&amp;" / "&amp;G307</x:f>
        <x:v>Male / Pass</x:v>
      </x:c>
    </x:row>
    <x:row r="309">
      <x:c r="A309" t="n">
        <x:v>307</x:v>
      </x:c>
      <x:c r="B309" t="str">
        <x:f>Dataset!B308</x:f>
        <x:v>M</x:v>
      </x:c>
      <x:c r="C309" t="n">
        <x:f>--(B308=$O$4)</x:f>
        <x:v>0</x:v>
      </x:c>
      <x:c r="D309" t="n">
        <x:f>Dataset!AG308</x:f>
        <x:v>16</x:v>
      </x:c>
      <x:c r="E309" t="n">
        <x:f>--(D308&gt;=$O$5)</x:f>
        <x:v>0</x:v>
      </x:c>
      <x:c r="F309" t="str">
        <x:f>IF(C308=1,$O$6,$O$7)</x:f>
        <x:v>Female</x:v>
      </x:c>
      <x:c r="G309" t="str">
        <x:f>IF(E308=1,$O$8,$O$9)</x:f>
        <x:v>Pass</x:v>
      </x:c>
      <x:c r="H309" t="str">
        <x:f>F308&amp;" / "&amp;G308</x:f>
        <x:v>Female / Pass</x:v>
      </x:c>
    </x:row>
    <x:row r="310">
      <x:c r="A310" t="n">
        <x:v>308</x:v>
      </x:c>
      <x:c r="B310" t="str">
        <x:f>Dataset!B309</x:f>
        <x:v>M</x:v>
      </x:c>
      <x:c r="C310" t="n">
        <x:f>--(B309=$O$4)</x:f>
        <x:v>0</x:v>
      </x:c>
      <x:c r="D310" t="n">
        <x:f>Dataset!AG309</x:f>
        <x:v>14</x:v>
      </x:c>
      <x:c r="E310" t="n">
        <x:f>--(D309&gt;=$O$5)</x:f>
        <x:v>1</x:v>
      </x:c>
      <x:c r="F310" t="str">
        <x:f>IF(C309=1,$O$6,$O$7)</x:f>
        <x:v>Male</x:v>
      </x:c>
      <x:c r="G310" t="str">
        <x:f>IF(E309=1,$O$8,$O$9)</x:f>
        <x:v>Fail</x:v>
      </x:c>
      <x:c r="H310" t="str">
        <x:f>F309&amp;" / "&amp;G309</x:f>
        <x:v>Female / Pass</x:v>
      </x:c>
    </x:row>
    <x:row r="311">
      <x:c r="A311" t="n">
        <x:v>309</x:v>
      </x:c>
      <x:c r="B311" t="str">
        <x:f>Dataset!B310</x:f>
        <x:v>F</x:v>
      </x:c>
      <x:c r="C311" t="n">
        <x:f>--(B310=$O$4)</x:f>
        <x:v>0</x:v>
      </x:c>
      <x:c r="D311" t="n">
        <x:f>Dataset!AG310</x:f>
        <x:v>12</x:v>
      </x:c>
      <x:c r="E311" t="n">
        <x:f>--(D310&gt;=$O$5)</x:f>
        <x:v>1</x:v>
      </x:c>
      <x:c r="F311" t="str">
        <x:f>IF(C310=1,$O$6,$O$7)</x:f>
        <x:v>Male</x:v>
      </x:c>
      <x:c r="G311" t="str">
        <x:f>IF(E310=1,$O$8,$O$9)</x:f>
        <x:v>Pass</x:v>
      </x:c>
      <x:c r="H311" t="str">
        <x:f>F310&amp;" / "&amp;G310</x:f>
        <x:v>Male / Fail</x:v>
      </x:c>
    </x:row>
    <x:row r="312">
      <x:c r="A312" t="n">
        <x:v>310</x:v>
      </x:c>
      <x:c r="B312" t="str">
        <x:f>Dataset!B311</x:f>
        <x:v>M</x:v>
      </x:c>
      <x:c r="C312" t="n">
        <x:f>--(B311=$O$4)</x:f>
        <x:v>1</x:v>
      </x:c>
      <x:c r="D312" t="n">
        <x:f>Dataset!AG311</x:f>
        <x:v>14</x:v>
      </x:c>
      <x:c r="E312" t="n">
        <x:f>--(D311&gt;=$O$5)</x:f>
        <x:v>1</x:v>
      </x:c>
      <x:c r="F312" t="str">
        <x:f>IF(C311=1,$O$6,$O$7)</x:f>
        <x:v>Male</x:v>
      </x:c>
      <x:c r="G312" t="str">
        <x:f>IF(E311=1,$O$8,$O$9)</x:f>
        <x:v>Pass</x:v>
      </x:c>
      <x:c r="H312" t="str">
        <x:f>F311&amp;" / "&amp;G311</x:f>
        <x:v>Male / Pass</x:v>
      </x:c>
    </x:row>
    <x:row r="313">
      <x:c r="A313" t="n">
        <x:v>311</x:v>
      </x:c>
      <x:c r="B313" t="str">
        <x:f>Dataset!B312</x:f>
        <x:v>F</x:v>
      </x:c>
      <x:c r="C313" t="n">
        <x:f>--(B312=$O$4)</x:f>
        <x:v>0</x:v>
      </x:c>
      <x:c r="D313" t="n">
        <x:f>Dataset!AG312</x:f>
        <x:v>10</x:v>
      </x:c>
      <x:c r="E313" t="n">
        <x:f>--(D312&gt;=$O$5)</x:f>
        <x:v>1</x:v>
      </x:c>
      <x:c r="F313" t="str">
        <x:f>IF(C312=1,$O$6,$O$7)</x:f>
        <x:v>Female</x:v>
      </x:c>
      <x:c r="G313" t="str">
        <x:f>IF(E312=1,$O$8,$O$9)</x:f>
        <x:v>Pass</x:v>
      </x:c>
      <x:c r="H313" t="str">
        <x:f>F312&amp;" / "&amp;G312</x:f>
        <x:v>Male / Pass</x:v>
      </x:c>
    </x:row>
    <x:row r="314">
      <x:c r="A314" t="n">
        <x:v>312</x:v>
      </x:c>
      <x:c r="B314" t="str">
        <x:f>Dataset!B313</x:f>
        <x:v>F</x:v>
      </x:c>
      <x:c r="C314" t="n">
        <x:f>--(B313=$O$4)</x:f>
        <x:v>1</x:v>
      </x:c>
      <x:c r="D314" t="n">
        <x:f>Dataset!AG313</x:f>
        <x:v>12</x:v>
      </x:c>
      <x:c r="E314" t="n">
        <x:f>--(D313&gt;=$O$5)</x:f>
        <x:v>1</x:v>
      </x:c>
      <x:c r="F314" t="str">
        <x:f>IF(C313=1,$O$6,$O$7)</x:f>
        <x:v>Male</x:v>
      </x:c>
      <x:c r="G314" t="str">
        <x:f>IF(E313=1,$O$8,$O$9)</x:f>
        <x:v>Pass</x:v>
      </x:c>
      <x:c r="H314" t="str">
        <x:f>F313&amp;" / "&amp;G313</x:f>
        <x:v>Female / Pass</x:v>
      </x:c>
    </x:row>
    <x:row r="315">
      <x:c r="A315" t="n">
        <x:v>313</x:v>
      </x:c>
      <x:c r="B315" t="str">
        <x:f>Dataset!B314</x:f>
        <x:v>F</x:v>
      </x:c>
      <x:c r="C315" t="n">
        <x:f>--(B314=$O$4)</x:f>
        <x:v>1</x:v>
      </x:c>
      <x:c r="D315" t="n">
        <x:f>Dataset!AG314</x:f>
        <x:v>16</x:v>
      </x:c>
      <x:c r="E315" t="n">
        <x:f>--(D314&gt;=$O$5)</x:f>
        <x:v>1</x:v>
      </x:c>
      <x:c r="F315" t="str">
        <x:f>IF(C314=1,$O$6,$O$7)</x:f>
        <x:v>Female</x:v>
      </x:c>
      <x:c r="G315" t="str">
        <x:f>IF(E314=1,$O$8,$O$9)</x:f>
        <x:v>Pass</x:v>
      </x:c>
      <x:c r="H315" t="str">
        <x:f>F314&amp;" / "&amp;G314</x:f>
        <x:v>Male / Pass</x:v>
      </x:c>
    </x:row>
    <x:row r="316">
      <x:c r="A316" t="n">
        <x:v>314</x:v>
      </x:c>
      <x:c r="B316" t="str">
        <x:f>Dataset!B315</x:f>
        <x:v>F</x:v>
      </x:c>
      <x:c r="C316" t="n">
        <x:f>--(B315=$O$4)</x:f>
        <x:v>1</x:v>
      </x:c>
      <x:c r="D316" t="n">
        <x:f>Dataset!AG315</x:f>
        <x:v>13</x:v>
      </x:c>
      <x:c r="E316" t="n">
        <x:f>--(D315&gt;=$O$5)</x:f>
        <x:v>1</x:v>
      </x:c>
      <x:c r="F316" t="str">
        <x:f>IF(C315=1,$O$6,$O$7)</x:f>
        <x:v>Female</x:v>
      </x:c>
      <x:c r="G316" t="str">
        <x:f>IF(E315=1,$O$8,$O$9)</x:f>
        <x:v>Pass</x:v>
      </x:c>
      <x:c r="H316" t="str">
        <x:f>F315&amp;" / "&amp;G315</x:f>
        <x:v>Female / Pass</x:v>
      </x:c>
    </x:row>
    <x:row r="317">
      <x:c r="A317" t="n">
        <x:v>315</x:v>
      </x:c>
      <x:c r="B317" t="str">
        <x:f>Dataset!B316</x:f>
        <x:v>M</x:v>
      </x:c>
      <x:c r="C317" t="n">
        <x:f>--(B316=$O$4)</x:f>
        <x:v>1</x:v>
      </x:c>
      <x:c r="D317" t="n">
        <x:f>Dataset!AG316</x:f>
        <x:v>18</x:v>
      </x:c>
      <x:c r="E317" t="n">
        <x:f>--(D316&gt;=$O$5)</x:f>
        <x:v>1</x:v>
      </x:c>
      <x:c r="F317" t="str">
        <x:f>IF(C316=1,$O$6,$O$7)</x:f>
        <x:v>Female</x:v>
      </x:c>
      <x:c r="G317" t="str">
        <x:f>IF(E316=1,$O$8,$O$9)</x:f>
        <x:v>Pass</x:v>
      </x:c>
      <x:c r="H317" t="str">
        <x:f>F316&amp;" / "&amp;G316</x:f>
        <x:v>Female / Pass</x:v>
      </x:c>
    </x:row>
    <x:row r="318">
      <x:c r="A318" t="n">
        <x:v>316</x:v>
      </x:c>
      <x:c r="B318" t="str">
        <x:f>Dataset!B317</x:f>
        <x:v>F</x:v>
      </x:c>
      <x:c r="C318" t="n">
        <x:f>--(B317=$O$4)</x:f>
        <x:v>0</x:v>
      </x:c>
      <x:c r="D318" t="n">
        <x:f>Dataset!AG317</x:f>
        <x:v>15</x:v>
      </x:c>
      <x:c r="E318" t="n">
        <x:f>--(D317&gt;=$O$5)</x:f>
        <x:v>1</x:v>
      </x:c>
      <x:c r="F318" t="str">
        <x:f>IF(C317=1,$O$6,$O$7)</x:f>
        <x:v>Female</x:v>
      </x:c>
      <x:c r="G318" t="str">
        <x:f>IF(E317=1,$O$8,$O$9)</x:f>
        <x:v>Pass</x:v>
      </x:c>
      <x:c r="H318" t="str">
        <x:f>F317&amp;" / "&amp;G317</x:f>
        <x:v>Female / Pass</x:v>
      </x:c>
    </x:row>
    <x:row r="319">
      <x:c r="A319" t="n">
        <x:v>317</x:v>
      </x:c>
      <x:c r="B319" t="str">
        <x:f>Dataset!B318</x:f>
        <x:v>F</x:v>
      </x:c>
      <x:c r="C319" t="n">
        <x:f>--(B318=$O$4)</x:f>
        <x:v>1</x:v>
      </x:c>
      <x:c r="D319" t="n">
        <x:f>Dataset!AG318</x:f>
        <x:v>16</x:v>
      </x:c>
      <x:c r="E319" t="n">
        <x:f>--(D318&gt;=$O$5)</x:f>
        <x:v>1</x:v>
      </x:c>
      <x:c r="F319" t="str">
        <x:f>IF(C318=1,$O$6,$O$7)</x:f>
        <x:v>Male</x:v>
      </x:c>
      <x:c r="G319" t="str">
        <x:f>IF(E318=1,$O$8,$O$9)</x:f>
        <x:v>Pass</x:v>
      </x:c>
      <x:c r="H319" t="str">
        <x:f>F318&amp;" / "&amp;G318</x:f>
        <x:v>Female / Pass</x:v>
      </x:c>
    </x:row>
    <x:row r="320">
      <x:c r="A320" t="n">
        <x:v>318</x:v>
      </x:c>
      <x:c r="B320" t="str">
        <x:f>Dataset!B319</x:f>
        <x:v>F</x:v>
      </x:c>
      <x:c r="C320" t="n">
        <x:f>--(B319=$O$4)</x:f>
        <x:v>1</x:v>
      </x:c>
      <x:c r="D320" t="n">
        <x:f>Dataset!AG319</x:f>
        <x:v>12</x:v>
      </x:c>
      <x:c r="E320" t="n">
        <x:f>--(D319&gt;=$O$5)</x:f>
        <x:v>1</x:v>
      </x:c>
      <x:c r="F320" t="str">
        <x:f>IF(C319=1,$O$6,$O$7)</x:f>
        <x:v>Female</x:v>
      </x:c>
      <x:c r="G320" t="str">
        <x:f>IF(E319=1,$O$8,$O$9)</x:f>
        <x:v>Pass</x:v>
      </x:c>
      <x:c r="H320" t="str">
        <x:f>F319&amp;" / "&amp;G319</x:f>
        <x:v>Male / Pass</x:v>
      </x:c>
    </x:row>
    <x:row r="321">
      <x:c r="A321" t="n">
        <x:v>319</x:v>
      </x:c>
      <x:c r="B321" t="str">
        <x:f>Dataset!B320</x:f>
        <x:v>F</x:v>
      </x:c>
      <x:c r="C321" t="n">
        <x:f>--(B320=$O$4)</x:f>
        <x:v>1</x:v>
      </x:c>
      <x:c r="D321" t="n">
        <x:f>Dataset!AG320</x:f>
        <x:v>10</x:v>
      </x:c>
      <x:c r="E321" t="n">
        <x:f>--(D320&gt;=$O$5)</x:f>
        <x:v>1</x:v>
      </x:c>
      <x:c r="F321" t="str">
        <x:f>IF(C320=1,$O$6,$O$7)</x:f>
        <x:v>Female</x:v>
      </x:c>
      <x:c r="G321" t="str">
        <x:f>IF(E320=1,$O$8,$O$9)</x:f>
        <x:v>Pass</x:v>
      </x:c>
      <x:c r="H321" t="str">
        <x:f>F320&amp;" / "&amp;G320</x:f>
        <x:v>Female / Pass</x:v>
      </x:c>
    </x:row>
    <x:row r="322">
      <x:c r="A322" t="n">
        <x:v>320</x:v>
      </x:c>
      <x:c r="B322" t="str">
        <x:f>Dataset!B321</x:f>
        <x:v>M</x:v>
      </x:c>
      <x:c r="C322" t="n">
        <x:f>--(B321=$O$4)</x:f>
        <x:v>1</x:v>
      </x:c>
      <x:c r="D322" t="n">
        <x:f>Dataset!AG321</x:f>
        <x:v>12</x:v>
      </x:c>
      <x:c r="E322" t="n">
        <x:f>--(D321&gt;=$O$5)</x:f>
        <x:v>1</x:v>
      </x:c>
      <x:c r="F322" t="str">
        <x:f>IF(C321=1,$O$6,$O$7)</x:f>
        <x:v>Female</x:v>
      </x:c>
      <x:c r="G322" t="str">
        <x:f>IF(E321=1,$O$8,$O$9)</x:f>
        <x:v>Pass</x:v>
      </x:c>
      <x:c r="H322" t="str">
        <x:f>F321&amp;" / "&amp;G321</x:f>
        <x:v>Female / Pass</x:v>
      </x:c>
    </x:row>
    <x:row r="323">
      <x:c r="A323" t="n">
        <x:v>321</x:v>
      </x:c>
      <x:c r="B323" t="str">
        <x:f>Dataset!B322</x:f>
        <x:v>F</x:v>
      </x:c>
      <x:c r="C323" t="n">
        <x:f>--(B322=$O$4)</x:f>
        <x:v>0</x:v>
      </x:c>
      <x:c r="D323" t="n">
        <x:f>Dataset!AG322</x:f>
        <x:v>13</x:v>
      </x:c>
      <x:c r="E323" t="n">
        <x:f>--(D322&gt;=$O$5)</x:f>
        <x:v>1</x:v>
      </x:c>
      <x:c r="F323" t="str">
        <x:f>IF(C322=1,$O$6,$O$7)</x:f>
        <x:v>Female</x:v>
      </x:c>
      <x:c r="G323" t="str">
        <x:f>IF(E322=1,$O$8,$O$9)</x:f>
        <x:v>Pass</x:v>
      </x:c>
      <x:c r="H323" t="str">
        <x:f>F322&amp;" / "&amp;G322</x:f>
        <x:v>Female / Pass</x:v>
      </x:c>
    </x:row>
    <x:row r="324">
      <x:c r="A324" t="n">
        <x:v>322</x:v>
      </x:c>
      <x:c r="B324" t="str">
        <x:f>Dataset!B323</x:f>
        <x:v>F</x:v>
      </x:c>
      <x:c r="C324" t="n">
        <x:f>--(B323=$O$4)</x:f>
        <x:v>1</x:v>
      </x:c>
      <x:c r="D324" t="n">
        <x:f>Dataset!AG323</x:f>
        <x:v>15</x:v>
      </x:c>
      <x:c r="E324" t="n">
        <x:f>--(D323&gt;=$O$5)</x:f>
        <x:v>1</x:v>
      </x:c>
      <x:c r="F324" t="str">
        <x:f>IF(C323=1,$O$6,$O$7)</x:f>
        <x:v>Male</x:v>
      </x:c>
      <x:c r="G324" t="str">
        <x:f>IF(E323=1,$O$8,$O$9)</x:f>
        <x:v>Pass</x:v>
      </x:c>
      <x:c r="H324" t="str">
        <x:f>F323&amp;" / "&amp;G323</x:f>
        <x:v>Female / Pass</x:v>
      </x:c>
    </x:row>
    <x:row r="325">
      <x:c r="A325" t="n">
        <x:v>323</x:v>
      </x:c>
      <x:c r="B325" t="str">
        <x:f>Dataset!B324</x:f>
        <x:v>F</x:v>
      </x:c>
      <x:c r="C325" t="n">
        <x:f>--(B324=$O$4)</x:f>
        <x:v>1</x:v>
      </x:c>
      <x:c r="D325" t="n">
        <x:f>Dataset!AG324</x:f>
        <x:v>10</x:v>
      </x:c>
      <x:c r="E325" t="n">
        <x:f>--(D324&gt;=$O$5)</x:f>
        <x:v>1</x:v>
      </x:c>
      <x:c r="F325" t="str">
        <x:f>IF(C324=1,$O$6,$O$7)</x:f>
        <x:v>Female</x:v>
      </x:c>
      <x:c r="G325" t="str">
        <x:f>IF(E324=1,$O$8,$O$9)</x:f>
        <x:v>Pass</x:v>
      </x:c>
      <x:c r="H325" t="str">
        <x:f>F324&amp;" / "&amp;G324</x:f>
        <x:v>Male / Pass</x:v>
      </x:c>
    </x:row>
    <x:row r="326">
      <x:c r="A326" t="n">
        <x:v>324</x:v>
      </x:c>
      <x:c r="B326" t="str">
        <x:f>Dataset!B325</x:f>
        <x:v>M</x:v>
      </x:c>
      <x:c r="C326" t="n">
        <x:f>--(B325=$O$4)</x:f>
        <x:v>1</x:v>
      </x:c>
      <x:c r="D326" t="n">
        <x:f>Dataset!AG325</x:f>
        <x:v>10</x:v>
      </x:c>
      <x:c r="E326" t="n">
        <x:f>--(D325&gt;=$O$5)</x:f>
        <x:v>1</x:v>
      </x:c>
      <x:c r="F326" t="str">
        <x:f>IF(C325=1,$O$6,$O$7)</x:f>
        <x:v>Female</x:v>
      </x:c>
      <x:c r="G326" t="str">
        <x:f>IF(E325=1,$O$8,$O$9)</x:f>
        <x:v>Pass</x:v>
      </x:c>
      <x:c r="H326" t="str">
        <x:f>F325&amp;" / "&amp;G325</x:f>
        <x:v>Female / Pass</x:v>
      </x:c>
    </x:row>
    <x:row r="327">
      <x:c r="A327" t="n">
        <x:v>325</x:v>
      </x:c>
      <x:c r="B327" t="str">
        <x:f>Dataset!B326</x:f>
        <x:v>M</x:v>
      </x:c>
      <x:c r="C327" t="n">
        <x:f>--(B326=$O$4)</x:f>
        <x:v>0</x:v>
      </x:c>
      <x:c r="D327" t="n">
        <x:f>Dataset!AG326</x:f>
        <x:v>11</x:v>
      </x:c>
      <x:c r="E327" t="n">
        <x:f>--(D326&gt;=$O$5)</x:f>
        <x:v>1</x:v>
      </x:c>
      <x:c r="F327" t="str">
        <x:f>IF(C326=1,$O$6,$O$7)</x:f>
        <x:v>Female</x:v>
      </x:c>
      <x:c r="G327" t="str">
        <x:f>IF(E326=1,$O$8,$O$9)</x:f>
        <x:v>Pass</x:v>
      </x:c>
      <x:c r="H327" t="str">
        <x:f>F326&amp;" / "&amp;G326</x:f>
        <x:v>Female / Pass</x:v>
      </x:c>
    </x:row>
    <x:row r="328">
      <x:c r="A328" t="n">
        <x:v>326</x:v>
      </x:c>
      <x:c r="B328" t="str">
        <x:f>Dataset!B327</x:f>
        <x:v>M</x:v>
      </x:c>
      <x:c r="C328" t="n">
        <x:f>--(B327=$O$4)</x:f>
        <x:v>0</x:v>
      </x:c>
      <x:c r="D328" t="n">
        <x:f>Dataset!AG327</x:f>
        <x:v>10</x:v>
      </x:c>
      <x:c r="E328" t="n">
        <x:f>--(D327&gt;=$O$5)</x:f>
        <x:v>1</x:v>
      </x:c>
      <x:c r="F328" t="str">
        <x:f>IF(C327=1,$O$6,$O$7)</x:f>
        <x:v>Male</x:v>
      </x:c>
      <x:c r="G328" t="str">
        <x:f>IF(E327=1,$O$8,$O$9)</x:f>
        <x:v>Pass</x:v>
      </x:c>
      <x:c r="H328" t="str">
        <x:f>F327&amp;" / "&amp;G327</x:f>
        <x:v>Female / Pass</x:v>
      </x:c>
    </x:row>
    <x:row r="329">
      <x:c r="A329" t="n">
        <x:v>327</x:v>
      </x:c>
      <x:c r="B329" t="str">
        <x:f>Dataset!B328</x:f>
        <x:v>M</x:v>
      </x:c>
      <x:c r="C329" t="n">
        <x:f>--(B328=$O$4)</x:f>
        <x:v>0</x:v>
      </x:c>
      <x:c r="D329" t="n">
        <x:f>Dataset!AG328</x:f>
        <x:v>13</x:v>
      </x:c>
      <x:c r="E329" t="n">
        <x:f>--(D328&gt;=$O$5)</x:f>
        <x:v>1</x:v>
      </x:c>
      <x:c r="F329" t="str">
        <x:f>IF(C328=1,$O$6,$O$7)</x:f>
        <x:v>Male</x:v>
      </x:c>
      <x:c r="G329" t="str">
        <x:f>IF(E328=1,$O$8,$O$9)</x:f>
        <x:v>Pass</x:v>
      </x:c>
      <x:c r="H329" t="str">
        <x:f>F328&amp;" / "&amp;G328</x:f>
        <x:v>Male / Pass</x:v>
      </x:c>
    </x:row>
    <x:row r="330">
      <x:c r="A330" t="n">
        <x:v>328</x:v>
      </x:c>
      <x:c r="B330" t="str">
        <x:f>Dataset!B329</x:f>
        <x:v>F</x:v>
      </x:c>
      <x:c r="C330" t="n">
        <x:f>--(B329=$O$4)</x:f>
        <x:v>0</x:v>
      </x:c>
      <x:c r="D330" t="n">
        <x:f>Dataset!AG329</x:f>
        <x:v>18</x:v>
      </x:c>
      <x:c r="E330" t="n">
        <x:f>--(D329&gt;=$O$5)</x:f>
        <x:v>1</x:v>
      </x:c>
      <x:c r="F330" t="str">
        <x:f>IF(C329=1,$O$6,$O$7)</x:f>
        <x:v>Male</x:v>
      </x:c>
      <x:c r="G330" t="str">
        <x:f>IF(E329=1,$O$8,$O$9)</x:f>
        <x:v>Pass</x:v>
      </x:c>
      <x:c r="H330" t="str">
        <x:f>F329&amp;" / "&amp;G329</x:f>
        <x:v>Male / Pass</x:v>
      </x:c>
    </x:row>
    <x:row r="331">
      <x:c r="A331" t="n">
        <x:v>329</x:v>
      </x:c>
      <x:c r="B331" t="str">
        <x:f>Dataset!B330</x:f>
        <x:v>F</x:v>
      </x:c>
      <x:c r="C331" t="n">
        <x:f>--(B330=$O$4)</x:f>
        <x:v>1</x:v>
      </x:c>
      <x:c r="D331" t="n">
        <x:f>Dataset!AG330</x:f>
        <x:v>13</x:v>
      </x:c>
      <x:c r="E331" t="n">
        <x:f>--(D330&gt;=$O$5)</x:f>
        <x:v>1</x:v>
      </x:c>
      <x:c r="F331" t="str">
        <x:f>IF(C330=1,$O$6,$O$7)</x:f>
        <x:v>Male</x:v>
      </x:c>
      <x:c r="G331" t="str">
        <x:f>IF(E330=1,$O$8,$O$9)</x:f>
        <x:v>Pass</x:v>
      </x:c>
      <x:c r="H331" t="str">
        <x:f>F330&amp;" / "&amp;G330</x:f>
        <x:v>Male / Pass</x:v>
      </x:c>
    </x:row>
    <x:row r="332">
      <x:c r="A332" t="n">
        <x:v>330</x:v>
      </x:c>
      <x:c r="B332" t="str">
        <x:f>Dataset!B331</x:f>
        <x:v>F</x:v>
      </x:c>
      <x:c r="C332" t="n">
        <x:f>--(B331=$O$4)</x:f>
        <x:v>1</x:v>
      </x:c>
      <x:c r="D332" t="n">
        <x:f>Dataset!AG331</x:f>
        <x:v>14</x:v>
      </x:c>
      <x:c r="E332" t="n">
        <x:f>--(D331&gt;=$O$5)</x:f>
        <x:v>1</x:v>
      </x:c>
      <x:c r="F332" t="str">
        <x:f>IF(C331=1,$O$6,$O$7)</x:f>
        <x:v>Female</x:v>
      </x:c>
      <x:c r="G332" t="str">
        <x:f>IF(E331=1,$O$8,$O$9)</x:f>
        <x:v>Pass</x:v>
      </x:c>
      <x:c r="H332" t="str">
        <x:f>F331&amp;" / "&amp;G331</x:f>
        <x:v>Male / Pass</x:v>
      </x:c>
    </x:row>
    <x:row r="333">
      <x:c r="A333" t="n">
        <x:v>331</x:v>
      </x:c>
      <x:c r="B333" t="str">
        <x:f>Dataset!B332</x:f>
        <x:v>F</x:v>
      </x:c>
      <x:c r="C333" t="n">
        <x:f>--(B332=$O$4)</x:f>
        <x:v>1</x:v>
      </x:c>
      <x:c r="D333" t="n">
        <x:f>Dataset!AG332</x:f>
        <x:v>14</x:v>
      </x:c>
      <x:c r="E333" t="n">
        <x:f>--(D332&gt;=$O$5)</x:f>
        <x:v>1</x:v>
      </x:c>
      <x:c r="F333" t="str">
        <x:f>IF(C332=1,$O$6,$O$7)</x:f>
        <x:v>Female</x:v>
      </x:c>
      <x:c r="G333" t="str">
        <x:f>IF(E332=1,$O$8,$O$9)</x:f>
        <x:v>Pass</x:v>
      </x:c>
      <x:c r="H333" t="str">
        <x:f>F332&amp;" / "&amp;G332</x:f>
        <x:v>Female / Pass</x:v>
      </x:c>
    </x:row>
    <x:row r="334">
      <x:c r="A334" t="n">
        <x:v>332</x:v>
      </x:c>
      <x:c r="B334" t="str">
        <x:f>Dataset!B333</x:f>
        <x:v>M</x:v>
      </x:c>
      <x:c r="C334" t="n">
        <x:f>--(B333=$O$4)</x:f>
        <x:v>1</x:v>
      </x:c>
      <x:c r="D334" t="n">
        <x:f>Dataset!AG333</x:f>
        <x:v>12</x:v>
      </x:c>
      <x:c r="E334" t="n">
        <x:f>--(D333&gt;=$O$5)</x:f>
        <x:v>1</x:v>
      </x:c>
      <x:c r="F334" t="str">
        <x:f>IF(C333=1,$O$6,$O$7)</x:f>
        <x:v>Female</x:v>
      </x:c>
      <x:c r="G334" t="str">
        <x:f>IF(E333=1,$O$8,$O$9)</x:f>
        <x:v>Pass</x:v>
      </x:c>
      <x:c r="H334" t="str">
        <x:f>F333&amp;" / "&amp;G333</x:f>
        <x:v>Female / Pass</x:v>
      </x:c>
    </x:row>
    <x:row r="335">
      <x:c r="A335" t="n">
        <x:v>333</x:v>
      </x:c>
      <x:c r="B335" t="str">
        <x:f>Dataset!B334</x:f>
        <x:v>F</x:v>
      </x:c>
      <x:c r="C335" t="n">
        <x:f>--(B334=$O$4)</x:f>
        <x:v>0</x:v>
      </x:c>
      <x:c r="D335" t="n">
        <x:f>Dataset!AG334</x:f>
        <x:v>18</x:v>
      </x:c>
      <x:c r="E335" t="n">
        <x:f>--(D334&gt;=$O$5)</x:f>
        <x:v>1</x:v>
      </x:c>
      <x:c r="F335" t="str">
        <x:f>IF(C334=1,$O$6,$O$7)</x:f>
        <x:v>Female</x:v>
      </x:c>
      <x:c r="G335" t="str">
        <x:f>IF(E334=1,$O$8,$O$9)</x:f>
        <x:v>Pass</x:v>
      </x:c>
      <x:c r="H335" t="str">
        <x:f>F334&amp;" / "&amp;G334</x:f>
        <x:v>Female / Pass</x:v>
      </x:c>
    </x:row>
    <x:row r="336">
      <x:c r="A336" t="n">
        <x:v>334</x:v>
      </x:c>
      <x:c r="B336" t="str">
        <x:f>Dataset!B335</x:f>
        <x:v>F</x:v>
      </x:c>
      <x:c r="C336" t="n">
        <x:f>--(B335=$O$4)</x:f>
        <x:v>1</x:v>
      </x:c>
      <x:c r="D336" t="n">
        <x:f>Dataset!AG335</x:f>
        <x:v>14</x:v>
      </x:c>
      <x:c r="E336" t="n">
        <x:f>--(D335&gt;=$O$5)</x:f>
        <x:v>1</x:v>
      </x:c>
      <x:c r="F336" t="str">
        <x:f>IF(C335=1,$O$6,$O$7)</x:f>
        <x:v>Male</x:v>
      </x:c>
      <x:c r="G336" t="str">
        <x:f>IF(E335=1,$O$8,$O$9)</x:f>
        <x:v>Pass</x:v>
      </x:c>
      <x:c r="H336" t="str">
        <x:f>F335&amp;" / "&amp;G335</x:f>
        <x:v>Female / Pass</x:v>
      </x:c>
    </x:row>
    <x:row r="337">
      <x:c r="A337" t="n">
        <x:v>335</x:v>
      </x:c>
      <x:c r="B337" t="str">
        <x:f>Dataset!B336</x:f>
        <x:v>M</x:v>
      </x:c>
      <x:c r="C337" t="n">
        <x:f>--(B336=$O$4)</x:f>
        <x:v>1</x:v>
      </x:c>
      <x:c r="D337" t="n">
        <x:f>Dataset!AG336</x:f>
        <x:v>15</x:v>
      </x:c>
      <x:c r="E337" t="n">
        <x:f>--(D336&gt;=$O$5)</x:f>
        <x:v>1</x:v>
      </x:c>
      <x:c r="F337" t="str">
        <x:f>IF(C336=1,$O$6,$O$7)</x:f>
        <x:v>Female</x:v>
      </x:c>
      <x:c r="G337" t="str">
        <x:f>IF(E336=1,$O$8,$O$9)</x:f>
        <x:v>Pass</x:v>
      </x:c>
      <x:c r="H337" t="str">
        <x:f>F336&amp;" / "&amp;G336</x:f>
        <x:v>Male / Pass</x:v>
      </x:c>
    </x:row>
    <x:row r="338">
      <x:c r="A338" t="n">
        <x:v>336</x:v>
      </x:c>
      <x:c r="B338" t="str">
        <x:f>Dataset!B337</x:f>
        <x:v>M</x:v>
      </x:c>
      <x:c r="C338" t="n">
        <x:f>--(B337=$O$4)</x:f>
        <x:v>0</x:v>
      </x:c>
      <x:c r="D338" t="n">
        <x:f>Dataset!AG337</x:f>
        <x:v>17</x:v>
      </x:c>
      <x:c r="E338" t="n">
        <x:f>--(D337&gt;=$O$5)</x:f>
        <x:v>1</x:v>
      </x:c>
      <x:c r="F338" t="str">
        <x:f>IF(C337=1,$O$6,$O$7)</x:f>
        <x:v>Female</x:v>
      </x:c>
      <x:c r="G338" t="str">
        <x:f>IF(E337=1,$O$8,$O$9)</x:f>
        <x:v>Pass</x:v>
      </x:c>
      <x:c r="H338" t="str">
        <x:f>F337&amp;" / "&amp;G337</x:f>
        <x:v>Female / Pass</x:v>
      </x:c>
    </x:row>
    <x:row r="339">
      <x:c r="A339" t="n">
        <x:v>337</x:v>
      </x:c>
      <x:c r="B339" t="str">
        <x:f>Dataset!B338</x:f>
        <x:v>M</x:v>
      </x:c>
      <x:c r="C339" t="n">
        <x:f>--(B338=$O$4)</x:f>
        <x:v>0</x:v>
      </x:c>
      <x:c r="D339" t="n">
        <x:f>Dataset!AG338</x:f>
        <x:v>16</x:v>
      </x:c>
      <x:c r="E339" t="n">
        <x:f>--(D338&gt;=$O$5)</x:f>
        <x:v>1</x:v>
      </x:c>
      <x:c r="F339" t="str">
        <x:f>IF(C338=1,$O$6,$O$7)</x:f>
        <x:v>Male</x:v>
      </x:c>
      <x:c r="G339" t="str">
        <x:f>IF(E338=1,$O$8,$O$9)</x:f>
        <x:v>Pass</x:v>
      </x:c>
      <x:c r="H339" t="str">
        <x:f>F338&amp;" / "&amp;G338</x:f>
        <x:v>Female / Pass</x:v>
      </x:c>
    </x:row>
    <x:row r="340">
      <x:c r="A340" t="n">
        <x:v>338</x:v>
      </x:c>
      <x:c r="B340" t="str">
        <x:f>Dataset!B339</x:f>
        <x:v>F</x:v>
      </x:c>
      <x:c r="C340" t="n">
        <x:f>--(B339=$O$4)</x:f>
        <x:v>0</x:v>
      </x:c>
      <x:c r="D340" t="n">
        <x:f>Dataset!AG339</x:f>
        <x:v>18</x:v>
      </x:c>
      <x:c r="E340" t="n">
        <x:f>--(D339&gt;=$O$5)</x:f>
        <x:v>1</x:v>
      </x:c>
      <x:c r="F340" t="str">
        <x:f>IF(C339=1,$O$6,$O$7)</x:f>
        <x:v>Male</x:v>
      </x:c>
      <x:c r="G340" t="str">
        <x:f>IF(E339=1,$O$8,$O$9)</x:f>
        <x:v>Pass</x:v>
      </x:c>
      <x:c r="H340" t="str">
        <x:f>F339&amp;" / "&amp;G339</x:f>
        <x:v>Male / Pass</x:v>
      </x:c>
    </x:row>
    <x:row r="341">
      <x:c r="A341" t="n">
        <x:v>339</x:v>
      </x:c>
      <x:c r="B341" t="str">
        <x:f>Dataset!B340</x:f>
        <x:v>F</x:v>
      </x:c>
      <x:c r="C341" t="n">
        <x:f>--(B340=$O$4)</x:f>
        <x:v>1</x:v>
      </x:c>
      <x:c r="D341" t="n">
        <x:f>Dataset!AG340</x:f>
        <x:v>19</x:v>
      </x:c>
      <x:c r="E341" t="n">
        <x:f>--(D340&gt;=$O$5)</x:f>
        <x:v>1</x:v>
      </x:c>
      <x:c r="F341" t="str">
        <x:f>IF(C340=1,$O$6,$O$7)</x:f>
        <x:v>Male</x:v>
      </x:c>
      <x:c r="G341" t="str">
        <x:f>IF(E340=1,$O$8,$O$9)</x:f>
        <x:v>Pass</x:v>
      </x:c>
      <x:c r="H341" t="str">
        <x:f>F340&amp;" / "&amp;G340</x:f>
        <x:v>Male / Pass</x:v>
      </x:c>
    </x:row>
    <x:row r="342">
      <x:c r="A342" t="n">
        <x:v>340</x:v>
      </x:c>
      <x:c r="B342" t="str">
        <x:f>Dataset!B341</x:f>
        <x:v>M</x:v>
      </x:c>
      <x:c r="C342" t="n">
        <x:f>--(B341=$O$4)</x:f>
        <x:v>1</x:v>
      </x:c>
      <x:c r="D342" t="n">
        <x:f>Dataset!AG341</x:f>
        <x:v>15</x:v>
      </x:c>
      <x:c r="E342" t="n">
        <x:f>--(D341&gt;=$O$5)</x:f>
        <x:v>1</x:v>
      </x:c>
      <x:c r="F342" t="str">
        <x:f>IF(C341=1,$O$6,$O$7)</x:f>
        <x:v>Female</x:v>
      </x:c>
      <x:c r="G342" t="str">
        <x:f>IF(E341=1,$O$8,$O$9)</x:f>
        <x:v>Pass</x:v>
      </x:c>
      <x:c r="H342" t="str">
        <x:f>F341&amp;" / "&amp;G341</x:f>
        <x:v>Male / Pass</x:v>
      </x:c>
    </x:row>
    <x:row r="343">
      <x:c r="A343" t="n">
        <x:v>341</x:v>
      </x:c>
      <x:c r="B343" t="str">
        <x:f>Dataset!B342</x:f>
        <x:v>M</x:v>
      </x:c>
      <x:c r="C343" t="n">
        <x:f>--(B342=$O$4)</x:f>
        <x:v>0</x:v>
      </x:c>
      <x:c r="D343" t="n">
        <x:f>Dataset!AG342</x:f>
        <x:v>15</x:v>
      </x:c>
      <x:c r="E343" t="n">
        <x:f>--(D342&gt;=$O$5)</x:f>
        <x:v>1</x:v>
      </x:c>
      <x:c r="F343" t="str">
        <x:f>IF(C342=1,$O$6,$O$7)</x:f>
        <x:v>Female</x:v>
      </x:c>
      <x:c r="G343" t="str">
        <x:f>IF(E342=1,$O$8,$O$9)</x:f>
        <x:v>Pass</x:v>
      </x:c>
      <x:c r="H343" t="str">
        <x:f>F342&amp;" / "&amp;G342</x:f>
        <x:v>Female / Pass</x:v>
      </x:c>
    </x:row>
    <x:row r="344">
      <x:c r="A344" t="n">
        <x:v>342</x:v>
      </x:c>
      <x:c r="B344" t="str">
        <x:f>Dataset!B343</x:f>
        <x:v>F</x:v>
      </x:c>
      <x:c r="C344" t="n">
        <x:f>--(B343=$O$4)</x:f>
        <x:v>0</x:v>
      </x:c>
      <x:c r="D344" t="n">
        <x:f>Dataset!AG343</x:f>
        <x:v>13</x:v>
      </x:c>
      <x:c r="E344" t="n">
        <x:f>--(D343&gt;=$O$5)</x:f>
        <x:v>1</x:v>
      </x:c>
      <x:c r="F344" t="str">
        <x:f>IF(C343=1,$O$6,$O$7)</x:f>
        <x:v>Male</x:v>
      </x:c>
      <x:c r="G344" t="str">
        <x:f>IF(E343=1,$O$8,$O$9)</x:f>
        <x:v>Pass</x:v>
      </x:c>
      <x:c r="H344" t="str">
        <x:f>F343&amp;" / "&amp;G343</x:f>
        <x:v>Female / Pass</x:v>
      </x:c>
    </x:row>
    <x:row r="345">
      <x:c r="A345" t="n">
        <x:v>343</x:v>
      </x:c>
      <x:c r="B345" t="str">
        <x:f>Dataset!B344</x:f>
        <x:v>F</x:v>
      </x:c>
      <x:c r="C345" t="n">
        <x:f>--(B344=$O$4)</x:f>
        <x:v>1</x:v>
      </x:c>
      <x:c r="D345" t="n">
        <x:f>Dataset!AG344</x:f>
        <x:v>14</x:v>
      </x:c>
      <x:c r="E345" t="n">
        <x:f>--(D344&gt;=$O$5)</x:f>
        <x:v>1</x:v>
      </x:c>
      <x:c r="F345" t="str">
        <x:f>IF(C344=1,$O$6,$O$7)</x:f>
        <x:v>Male</x:v>
      </x:c>
      <x:c r="G345" t="str">
        <x:f>IF(E344=1,$O$8,$O$9)</x:f>
        <x:v>Pass</x:v>
      </x:c>
      <x:c r="H345" t="str">
        <x:f>F344&amp;" / "&amp;G344</x:f>
        <x:v>Male / Pass</x:v>
      </x:c>
    </x:row>
    <x:row r="346">
      <x:c r="A346" t="n">
        <x:v>344</x:v>
      </x:c>
      <x:c r="B346" t="str">
        <x:f>Dataset!B345</x:f>
        <x:v>F</x:v>
      </x:c>
      <x:c r="C346" t="n">
        <x:f>--(B345=$O$4)</x:f>
        <x:v>1</x:v>
      </x:c>
      <x:c r="D346" t="n">
        <x:f>Dataset!AG345</x:f>
        <x:v>17</x:v>
      </x:c>
      <x:c r="E346" t="n">
        <x:f>--(D345&gt;=$O$5)</x:f>
        <x:v>1</x:v>
      </x:c>
      <x:c r="F346" t="str">
        <x:f>IF(C345=1,$O$6,$O$7)</x:f>
        <x:v>Female</x:v>
      </x:c>
      <x:c r="G346" t="str">
        <x:f>IF(E345=1,$O$8,$O$9)</x:f>
        <x:v>Pass</x:v>
      </x:c>
      <x:c r="H346" t="str">
        <x:f>F345&amp;" / "&amp;G345</x:f>
        <x:v>Male / Pass</x:v>
      </x:c>
    </x:row>
    <x:row r="347">
      <x:c r="A347" t="n">
        <x:v>345</x:v>
      </x:c>
      <x:c r="B347" t="str">
        <x:f>Dataset!B346</x:f>
        <x:v>M</x:v>
      </x:c>
      <x:c r="C347" t="n">
        <x:f>--(B346=$O$4)</x:f>
        <x:v>1</x:v>
      </x:c>
      <x:c r="D347" t="n">
        <x:f>Dataset!AG346</x:f>
        <x:v>17</x:v>
      </x:c>
      <x:c r="E347" t="n">
        <x:f>--(D346&gt;=$O$5)</x:f>
        <x:v>1</x:v>
      </x:c>
      <x:c r="F347" t="str">
        <x:f>IF(C346=1,$O$6,$O$7)</x:f>
        <x:v>Female</x:v>
      </x:c>
      <x:c r="G347" t="str">
        <x:f>IF(E346=1,$O$8,$O$9)</x:f>
        <x:v>Pass</x:v>
      </x:c>
      <x:c r="H347" t="str">
        <x:f>F346&amp;" / "&amp;G346</x:f>
        <x:v>Female / Pass</x:v>
      </x:c>
    </x:row>
    <x:row r="348">
      <x:c r="A348" t="n">
        <x:v>346</x:v>
      </x:c>
      <x:c r="B348" t="str">
        <x:f>Dataset!B347</x:f>
        <x:v>F</x:v>
      </x:c>
      <x:c r="C348" t="n">
        <x:f>--(B347=$O$4)</x:f>
        <x:v>0</x:v>
      </x:c>
      <x:c r="D348" t="n">
        <x:f>Dataset!AG347</x:f>
        <x:v>15</x:v>
      </x:c>
      <x:c r="E348" t="n">
        <x:f>--(D347&gt;=$O$5)</x:f>
        <x:v>1</x:v>
      </x:c>
      <x:c r="F348" t="str">
        <x:f>IF(C347=1,$O$6,$O$7)</x:f>
        <x:v>Female</x:v>
      </x:c>
      <x:c r="G348" t="str">
        <x:f>IF(E347=1,$O$8,$O$9)</x:f>
        <x:v>Pass</x:v>
      </x:c>
      <x:c r="H348" t="str">
        <x:f>F347&amp;" / "&amp;G347</x:f>
        <x:v>Female / Pass</x:v>
      </x:c>
    </x:row>
    <x:row r="349">
      <x:c r="A349" t="n">
        <x:v>347</x:v>
      </x:c>
      <x:c r="B349" t="str">
        <x:f>Dataset!B348</x:f>
        <x:v>M</x:v>
      </x:c>
      <x:c r="C349" t="n">
        <x:f>--(B348=$O$4)</x:f>
        <x:v>1</x:v>
      </x:c>
      <x:c r="D349" t="n">
        <x:f>Dataset!AG348</x:f>
        <x:v>13</x:v>
      </x:c>
      <x:c r="E349" t="n">
        <x:f>--(D348&gt;=$O$5)</x:f>
        <x:v>1</x:v>
      </x:c>
      <x:c r="F349" t="str">
        <x:f>IF(C348=1,$O$6,$O$7)</x:f>
        <x:v>Male</x:v>
      </x:c>
      <x:c r="G349" t="str">
        <x:f>IF(E348=1,$O$8,$O$9)</x:f>
        <x:v>Pass</x:v>
      </x:c>
      <x:c r="H349" t="str">
        <x:f>F348&amp;" / "&amp;G348</x:f>
        <x:v>Female / Pass</x:v>
      </x:c>
    </x:row>
    <x:row r="350">
      <x:c r="A350" t="n">
        <x:v>348</x:v>
      </x:c>
      <x:c r="B350" t="str">
        <x:f>Dataset!B349</x:f>
        <x:v>F</x:v>
      </x:c>
      <x:c r="C350" t="n">
        <x:f>--(B349=$O$4)</x:f>
        <x:v>0</x:v>
      </x:c>
      <x:c r="D350" t="n">
        <x:f>Dataset!AG349</x:f>
        <x:v>8</x:v>
      </x:c>
      <x:c r="E350" t="n">
        <x:f>--(D349&gt;=$O$5)</x:f>
        <x:v>1</x:v>
      </x:c>
      <x:c r="F350" t="str">
        <x:f>IF(C349=1,$O$6,$O$7)</x:f>
        <x:v>Female</x:v>
      </x:c>
      <x:c r="G350" t="str">
        <x:f>IF(E349=1,$O$8,$O$9)</x:f>
        <x:v>Pass</x:v>
      </x:c>
      <x:c r="H350" t="str">
        <x:f>F349&amp;" / "&amp;G349</x:f>
        <x:v>Male / Pass</x:v>
      </x:c>
    </x:row>
    <x:row r="351">
      <x:c r="A351" t="n">
        <x:v>349</x:v>
      </x:c>
      <x:c r="B351" t="str">
        <x:f>Dataset!B350</x:f>
        <x:v>F</x:v>
      </x:c>
      <x:c r="C351" t="n">
        <x:f>--(B350=$O$4)</x:f>
        <x:v>1</x:v>
      </x:c>
      <x:c r="D351" t="n">
        <x:f>Dataset!AG350</x:f>
        <x:v>16</x:v>
      </x:c>
      <x:c r="E351" t="n">
        <x:f>--(D350&gt;=$O$5)</x:f>
        <x:v>0</x:v>
      </x:c>
      <x:c r="F351" t="str">
        <x:f>IF(C350=1,$O$6,$O$7)</x:f>
        <x:v>Male</x:v>
      </x:c>
      <x:c r="G351" t="str">
        <x:f>IF(E350=1,$O$8,$O$9)</x:f>
        <x:v>Pass</x:v>
      </x:c>
      <x:c r="H351" t="str">
        <x:f>F350&amp;" / "&amp;G350</x:f>
        <x:v>Female / Pass</x:v>
      </x:c>
    </x:row>
    <x:row r="352">
      <x:c r="A352" t="n">
        <x:v>350</x:v>
      </x:c>
      <x:c r="B352" t="str">
        <x:f>Dataset!B351</x:f>
        <x:v>F</x:v>
      </x:c>
      <x:c r="C352" t="n">
        <x:f>--(B351=$O$4)</x:f>
        <x:v>1</x:v>
      </x:c>
      <x:c r="D352" t="n">
        <x:f>Dataset!AG351</x:f>
        <x:v>18</x:v>
      </x:c>
      <x:c r="E352" t="n">
        <x:f>--(D351&gt;=$O$5)</x:f>
        <x:v>1</x:v>
      </x:c>
      <x:c r="F352" t="str">
        <x:f>IF(C351=1,$O$6,$O$7)</x:f>
        <x:v>Female</x:v>
      </x:c>
      <x:c r="G352" t="str">
        <x:f>IF(E351=1,$O$8,$O$9)</x:f>
        <x:v>Fail</x:v>
      </x:c>
      <x:c r="H352" t="str">
        <x:f>F351&amp;" / "&amp;G351</x:f>
        <x:v>Male / Pass</x:v>
      </x:c>
    </x:row>
    <x:row r="353">
      <x:c r="A353" t="n">
        <x:v>351</x:v>
      </x:c>
      <x:c r="B353" t="str">
        <x:f>Dataset!B352</x:f>
        <x:v>M</x:v>
      </x:c>
      <x:c r="C353" t="n">
        <x:f>--(B352=$O$4)</x:f>
        <x:v>1</x:v>
      </x:c>
      <x:c r="D353" t="n">
        <x:f>Dataset!AG352</x:f>
        <x:v>11</x:v>
      </x:c>
      <x:c r="E353" t="n">
        <x:f>--(D352&gt;=$O$5)</x:f>
        <x:v>1</x:v>
      </x:c>
      <x:c r="F353" t="str">
        <x:f>IF(C352=1,$O$6,$O$7)</x:f>
        <x:v>Female</x:v>
      </x:c>
      <x:c r="G353" t="str">
        <x:f>IF(E352=1,$O$8,$O$9)</x:f>
        <x:v>Pass</x:v>
      </x:c>
      <x:c r="H353" t="str">
        <x:f>F352&amp;" / "&amp;G352</x:f>
        <x:v>Female / Fail</x:v>
      </x:c>
    </x:row>
    <x:row r="354">
      <x:c r="A354" t="n">
        <x:v>352</x:v>
      </x:c>
      <x:c r="B354" t="str">
        <x:f>Dataset!B353</x:f>
        <x:v>M</x:v>
      </x:c>
      <x:c r="C354" t="n">
        <x:f>--(B353=$O$4)</x:f>
        <x:v>0</x:v>
      </x:c>
      <x:c r="D354" t="n">
        <x:f>Dataset!AG353</x:f>
        <x:v>15</x:v>
      </x:c>
      <x:c r="E354" t="n">
        <x:f>--(D353&gt;=$O$5)</x:f>
        <x:v>1</x:v>
      </x:c>
      <x:c r="F354" t="str">
        <x:f>IF(C353=1,$O$6,$O$7)</x:f>
        <x:v>Female</x:v>
      </x:c>
      <x:c r="G354" t="str">
        <x:f>IF(E353=1,$O$8,$O$9)</x:f>
        <x:v>Pass</x:v>
      </x:c>
      <x:c r="H354" t="str">
        <x:f>F353&amp;" / "&amp;G353</x:f>
        <x:v>Female / Pass</x:v>
      </x:c>
    </x:row>
    <x:row r="355">
      <x:c r="A355" t="n">
        <x:v>353</x:v>
      </x:c>
      <x:c r="B355" t="str">
        <x:f>Dataset!B354</x:f>
        <x:v>M</x:v>
      </x:c>
      <x:c r="C355" t="n">
        <x:f>--(B354=$O$4)</x:f>
        <x:v>0</x:v>
      </x:c>
      <x:c r="D355" t="n">
        <x:f>Dataset!AG354</x:f>
        <x:v>11</x:v>
      </x:c>
      <x:c r="E355" t="n">
        <x:f>--(D354&gt;=$O$5)</x:f>
        <x:v>1</x:v>
      </x:c>
      <x:c r="F355" t="str">
        <x:f>IF(C354=1,$O$6,$O$7)</x:f>
        <x:v>Male</x:v>
      </x:c>
      <x:c r="G355" t="str">
        <x:f>IF(E354=1,$O$8,$O$9)</x:f>
        <x:v>Pass</x:v>
      </x:c>
      <x:c r="H355" t="str">
        <x:f>F354&amp;" / "&amp;G354</x:f>
        <x:v>Female / Pass</x:v>
      </x:c>
    </x:row>
    <x:row r="356">
      <x:c r="A356" t="n">
        <x:v>354</x:v>
      </x:c>
      <x:c r="B356" t="str">
        <x:f>Dataset!B355</x:f>
        <x:v>F</x:v>
      </x:c>
      <x:c r="C356" t="n">
        <x:f>--(B355=$O$4)</x:f>
        <x:v>0</x:v>
      </x:c>
      <x:c r="D356" t="n">
        <x:f>Dataset!AG355</x:f>
        <x:v>11</x:v>
      </x:c>
      <x:c r="E356" t="n">
        <x:f>--(D355&gt;=$O$5)</x:f>
        <x:v>1</x:v>
      </x:c>
      <x:c r="F356" t="str">
        <x:f>IF(C355=1,$O$6,$O$7)</x:f>
        <x:v>Male</x:v>
      </x:c>
      <x:c r="G356" t="str">
        <x:f>IF(E355=1,$O$8,$O$9)</x:f>
        <x:v>Pass</x:v>
      </x:c>
      <x:c r="H356" t="str">
        <x:f>F355&amp;" / "&amp;G355</x:f>
        <x:v>Male / Pass</x:v>
      </x:c>
    </x:row>
    <x:row r="357">
      <x:c r="A357" t="n">
        <x:v>355</x:v>
      </x:c>
      <x:c r="B357" t="str">
        <x:f>Dataset!B356</x:f>
        <x:v>F</x:v>
      </x:c>
      <x:c r="C357" t="n">
        <x:f>--(B356=$O$4)</x:f>
        <x:v>1</x:v>
      </x:c>
      <x:c r="D357" t="n">
        <x:f>Dataset!AG356</x:f>
        <x:v>15</x:v>
      </x:c>
      <x:c r="E357" t="n">
        <x:f>--(D356&gt;=$O$5)</x:f>
        <x:v>1</x:v>
      </x:c>
      <x:c r="F357" t="str">
        <x:f>IF(C356=1,$O$6,$O$7)</x:f>
        <x:v>Male</x:v>
      </x:c>
      <x:c r="G357" t="str">
        <x:f>IF(E356=1,$O$8,$O$9)</x:f>
        <x:v>Pass</x:v>
      </x:c>
      <x:c r="H357" t="str">
        <x:f>F356&amp;" / "&amp;G356</x:f>
        <x:v>Male / Pass</x:v>
      </x:c>
    </x:row>
    <x:row r="358">
      <x:c r="A358" t="n">
        <x:v>356</x:v>
      </x:c>
      <x:c r="B358" t="str">
        <x:f>Dataset!B357</x:f>
        <x:v>F</x:v>
      </x:c>
      <x:c r="C358" t="n">
        <x:f>--(B357=$O$4)</x:f>
        <x:v>1</x:v>
      </x:c>
      <x:c r="D358" t="n">
        <x:f>Dataset!AG357</x:f>
        <x:v>14</x:v>
      </x:c>
      <x:c r="E358" t="n">
        <x:f>--(D357&gt;=$O$5)</x:f>
        <x:v>1</x:v>
      </x:c>
      <x:c r="F358" t="str">
        <x:f>IF(C357=1,$O$6,$O$7)</x:f>
        <x:v>Female</x:v>
      </x:c>
      <x:c r="G358" t="str">
        <x:f>IF(E357=1,$O$8,$O$9)</x:f>
        <x:v>Pass</x:v>
      </x:c>
      <x:c r="H358" t="str">
        <x:f>F357&amp;" / "&amp;G357</x:f>
        <x:v>Male / Pass</x:v>
      </x:c>
    </x:row>
    <x:row r="359">
      <x:c r="A359" t="n">
        <x:v>357</x:v>
      </x:c>
      <x:c r="B359" t="str">
        <x:f>Dataset!B358</x:f>
        <x:v>F</x:v>
      </x:c>
      <x:c r="C359" t="n">
        <x:f>--(B358=$O$4)</x:f>
        <x:v>1</x:v>
      </x:c>
      <x:c r="D359" t="n">
        <x:f>Dataset!AG358</x:f>
        <x:v>17</x:v>
      </x:c>
      <x:c r="E359" t="n">
        <x:f>--(D358&gt;=$O$5)</x:f>
        <x:v>1</x:v>
      </x:c>
      <x:c r="F359" t="str">
        <x:f>IF(C358=1,$O$6,$O$7)</x:f>
        <x:v>Female</x:v>
      </x:c>
      <x:c r="G359" t="str">
        <x:f>IF(E358=1,$O$8,$O$9)</x:f>
        <x:v>Pass</x:v>
      </x:c>
      <x:c r="H359" t="str">
        <x:f>F358&amp;" / "&amp;G358</x:f>
        <x:v>Female / Pass</x:v>
      </x:c>
    </x:row>
    <x:row r="360">
      <x:c r="A360" t="n">
        <x:v>358</x:v>
      </x:c>
      <x:c r="B360" t="str">
        <x:f>Dataset!B359</x:f>
        <x:v>F</x:v>
      </x:c>
      <x:c r="C360" t="n">
        <x:f>--(B359=$O$4)</x:f>
        <x:v>1</x:v>
      </x:c>
      <x:c r="D360" t="n">
        <x:f>Dataset!AG359</x:f>
        <x:v>17</x:v>
      </x:c>
      <x:c r="E360" t="n">
        <x:f>--(D359&gt;=$O$5)</x:f>
        <x:v>1</x:v>
      </x:c>
      <x:c r="F360" t="str">
        <x:f>IF(C359=1,$O$6,$O$7)</x:f>
        <x:v>Female</x:v>
      </x:c>
      <x:c r="G360" t="str">
        <x:f>IF(E359=1,$O$8,$O$9)</x:f>
        <x:v>Pass</x:v>
      </x:c>
      <x:c r="H360" t="str">
        <x:f>F359&amp;" / "&amp;G359</x:f>
        <x:v>Female / Pass</x:v>
      </x:c>
    </x:row>
    <x:row r="361">
      <x:c r="A361" t="n">
        <x:v>359</x:v>
      </x:c>
      <x:c r="B361" t="str">
        <x:f>Dataset!B360</x:f>
        <x:v>F</x:v>
      </x:c>
      <x:c r="C361" t="n">
        <x:f>--(B360=$O$4)</x:f>
        <x:v>1</x:v>
      </x:c>
      <x:c r="D361" t="n">
        <x:f>Dataset!AG360</x:f>
        <x:v>15</x:v>
      </x:c>
      <x:c r="E361" t="n">
        <x:f>--(D360&gt;=$O$5)</x:f>
        <x:v>1</x:v>
      </x:c>
      <x:c r="F361" t="str">
        <x:f>IF(C360=1,$O$6,$O$7)</x:f>
        <x:v>Female</x:v>
      </x:c>
      <x:c r="G361" t="str">
        <x:f>IF(E360=1,$O$8,$O$9)</x:f>
        <x:v>Pass</x:v>
      </x:c>
      <x:c r="H361" t="str">
        <x:f>F360&amp;" / "&amp;G360</x:f>
        <x:v>Female / Pass</x:v>
      </x:c>
    </x:row>
    <x:row r="362">
      <x:c r="A362" t="n">
        <x:v>360</x:v>
      </x:c>
      <x:c r="B362" t="str">
        <x:f>Dataset!B361</x:f>
        <x:v>F</x:v>
      </x:c>
      <x:c r="C362" t="n">
        <x:f>--(B361=$O$4)</x:f>
        <x:v>1</x:v>
      </x:c>
      <x:c r="D362" t="n">
        <x:f>Dataset!AG361</x:f>
        <x:v>17</x:v>
      </x:c>
      <x:c r="E362" t="n">
        <x:f>--(D361&gt;=$O$5)</x:f>
        <x:v>1</x:v>
      </x:c>
      <x:c r="F362" t="str">
        <x:f>IF(C361=1,$O$6,$O$7)</x:f>
        <x:v>Female</x:v>
      </x:c>
      <x:c r="G362" t="str">
        <x:f>IF(E361=1,$O$8,$O$9)</x:f>
        <x:v>Pass</x:v>
      </x:c>
      <x:c r="H362" t="str">
        <x:f>F361&amp;" / "&amp;G361</x:f>
        <x:v>Female / Pass</x:v>
      </x:c>
    </x:row>
    <x:row r="363">
      <x:c r="A363" t="n">
        <x:v>361</x:v>
      </x:c>
      <x:c r="B363" t="str">
        <x:f>Dataset!B362</x:f>
        <x:v>F</x:v>
      </x:c>
      <x:c r="C363" t="n">
        <x:f>--(B362=$O$4)</x:f>
        <x:v>1</x:v>
      </x:c>
      <x:c r="D363" t="n">
        <x:f>Dataset!AG362</x:f>
        <x:v>14</x:v>
      </x:c>
      <x:c r="E363" t="n">
        <x:f>--(D362&gt;=$O$5)</x:f>
        <x:v>1</x:v>
      </x:c>
      <x:c r="F363" t="str">
        <x:f>IF(C362=1,$O$6,$O$7)</x:f>
        <x:v>Female</x:v>
      </x:c>
      <x:c r="G363" t="str">
        <x:f>IF(E362=1,$O$8,$O$9)</x:f>
        <x:v>Pass</x:v>
      </x:c>
      <x:c r="H363" t="str">
        <x:f>F362&amp;" / "&amp;G362</x:f>
        <x:v>Female / Pass</x:v>
      </x:c>
    </x:row>
    <x:row r="364">
      <x:c r="A364" t="n">
        <x:v>362</x:v>
      </x:c>
      <x:c r="B364" t="str">
        <x:f>Dataset!B363</x:f>
        <x:v>M</x:v>
      </x:c>
      <x:c r="C364" t="n">
        <x:f>--(B363=$O$4)</x:f>
        <x:v>1</x:v>
      </x:c>
      <x:c r="D364" t="n">
        <x:f>Dataset!AG363</x:f>
        <x:v>10</x:v>
      </x:c>
      <x:c r="E364" t="n">
        <x:f>--(D363&gt;=$O$5)</x:f>
        <x:v>1</x:v>
      </x:c>
      <x:c r="F364" t="str">
        <x:f>IF(C363=1,$O$6,$O$7)</x:f>
        <x:v>Female</x:v>
      </x:c>
      <x:c r="G364" t="str">
        <x:f>IF(E363=1,$O$8,$O$9)</x:f>
        <x:v>Pass</x:v>
      </x:c>
      <x:c r="H364" t="str">
        <x:f>F363&amp;" / "&amp;G363</x:f>
        <x:v>Female / Pass</x:v>
      </x:c>
    </x:row>
    <x:row r="365">
      <x:c r="A365" t="n">
        <x:v>363</x:v>
      </x:c>
      <x:c r="B365" t="str">
        <x:f>Dataset!B364</x:f>
        <x:v>F</x:v>
      </x:c>
      <x:c r="C365" t="n">
        <x:f>--(B364=$O$4)</x:f>
        <x:v>0</x:v>
      </x:c>
      <x:c r="D365" t="n">
        <x:f>Dataset!AG364</x:f>
        <x:v>13</x:v>
      </x:c>
      <x:c r="E365" t="n">
        <x:f>--(D364&gt;=$O$5)</x:f>
        <x:v>1</x:v>
      </x:c>
      <x:c r="F365" t="str">
        <x:f>IF(C364=1,$O$6,$O$7)</x:f>
        <x:v>Female</x:v>
      </x:c>
      <x:c r="G365" t="str">
        <x:f>IF(E364=1,$O$8,$O$9)</x:f>
        <x:v>Pass</x:v>
      </x:c>
      <x:c r="H365" t="str">
        <x:f>F364&amp;" / "&amp;G364</x:f>
        <x:v>Female / Pass</x:v>
      </x:c>
    </x:row>
    <x:row r="366">
      <x:c r="A366" t="n">
        <x:v>364</x:v>
      </x:c>
      <x:c r="B366" t="str">
        <x:f>Dataset!B365</x:f>
        <x:v>F</x:v>
      </x:c>
      <x:c r="C366" t="n">
        <x:f>--(B365=$O$4)</x:f>
        <x:v>1</x:v>
      </x:c>
      <x:c r="D366" t="n">
        <x:f>Dataset!AG365</x:f>
        <x:v>14</x:v>
      </x:c>
      <x:c r="E366" t="n">
        <x:f>--(D365&gt;=$O$5)</x:f>
        <x:v>1</x:v>
      </x:c>
      <x:c r="F366" t="str">
        <x:f>IF(C365=1,$O$6,$O$7)</x:f>
        <x:v>Male</x:v>
      </x:c>
      <x:c r="G366" t="str">
        <x:f>IF(E365=1,$O$8,$O$9)</x:f>
        <x:v>Pass</x:v>
      </x:c>
      <x:c r="H366" t="str">
        <x:f>F365&amp;" / "&amp;G365</x:f>
        <x:v>Female / Pass</x:v>
      </x:c>
    </x:row>
    <x:row r="367">
      <x:c r="A367" t="n">
        <x:v>365</x:v>
      </x:c>
      <x:c r="B367" t="str">
        <x:f>Dataset!B366</x:f>
        <x:v>F</x:v>
      </x:c>
      <x:c r="C367" t="n">
        <x:f>--(B366=$O$4)</x:f>
        <x:v>1</x:v>
      </x:c>
      <x:c r="D367" t="n">
        <x:f>Dataset!AG366</x:f>
        <x:v>17</x:v>
      </x:c>
      <x:c r="E367" t="n">
        <x:f>--(D366&gt;=$O$5)</x:f>
        <x:v>1</x:v>
      </x:c>
      <x:c r="F367" t="str">
        <x:f>IF(C366=1,$O$6,$O$7)</x:f>
        <x:v>Female</x:v>
      </x:c>
      <x:c r="G367" t="str">
        <x:f>IF(E366=1,$O$8,$O$9)</x:f>
        <x:v>Pass</x:v>
      </x:c>
      <x:c r="H367" t="str">
        <x:f>F366&amp;" / "&amp;G366</x:f>
        <x:v>Male / Pass</x:v>
      </x:c>
    </x:row>
    <x:row r="368">
      <x:c r="A368" t="n">
        <x:v>366</x:v>
      </x:c>
      <x:c r="B368" t="str">
        <x:f>Dataset!B367</x:f>
        <x:v>F</x:v>
      </x:c>
      <x:c r="C368" t="n">
        <x:f>--(B367=$O$4)</x:f>
        <x:v>1</x:v>
      </x:c>
      <x:c r="D368" t="n">
        <x:f>Dataset!AG367</x:f>
        <x:v>17</x:v>
      </x:c>
      <x:c r="E368" t="n">
        <x:f>--(D367&gt;=$O$5)</x:f>
        <x:v>1</x:v>
      </x:c>
      <x:c r="F368" t="str">
        <x:f>IF(C367=1,$O$6,$O$7)</x:f>
        <x:v>Female</x:v>
      </x:c>
      <x:c r="G368" t="str">
        <x:f>IF(E367=1,$O$8,$O$9)</x:f>
        <x:v>Pass</x:v>
      </x:c>
      <x:c r="H368" t="str">
        <x:f>F367&amp;" / "&amp;G367</x:f>
        <x:v>Female / Pass</x:v>
      </x:c>
    </x:row>
    <x:row r="369">
      <x:c r="A369" t="n">
        <x:v>367</x:v>
      </x:c>
      <x:c r="B369" t="str">
        <x:f>Dataset!B368</x:f>
        <x:v>F</x:v>
      </x:c>
      <x:c r="C369" t="n">
        <x:f>--(B368=$O$4)</x:f>
        <x:v>1</x:v>
      </x:c>
      <x:c r="D369" t="n">
        <x:f>Dataset!AG368</x:f>
        <x:v>13</x:v>
      </x:c>
      <x:c r="E369" t="n">
        <x:f>--(D368&gt;=$O$5)</x:f>
        <x:v>1</x:v>
      </x:c>
      <x:c r="F369" t="str">
        <x:f>IF(C368=1,$O$6,$O$7)</x:f>
        <x:v>Female</x:v>
      </x:c>
      <x:c r="G369" t="str">
        <x:f>IF(E368=1,$O$8,$O$9)</x:f>
        <x:v>Pass</x:v>
      </x:c>
      <x:c r="H369" t="str">
        <x:f>F368&amp;" / "&amp;G368</x:f>
        <x:v>Female / Pass</x:v>
      </x:c>
    </x:row>
    <x:row r="370">
      <x:c r="A370" t="n">
        <x:v>368</x:v>
      </x:c>
      <x:c r="B370" t="str">
        <x:f>Dataset!B369</x:f>
        <x:v>F</x:v>
      </x:c>
      <x:c r="C370" t="n">
        <x:f>--(B369=$O$4)</x:f>
        <x:v>1</x:v>
      </x:c>
      <x:c r="D370" t="n">
        <x:f>Dataset!AG369</x:f>
        <x:v>14</x:v>
      </x:c>
      <x:c r="E370" t="n">
        <x:f>--(D369&gt;=$O$5)</x:f>
        <x:v>1</x:v>
      </x:c>
      <x:c r="F370" t="str">
        <x:f>IF(C369=1,$O$6,$O$7)</x:f>
        <x:v>Female</x:v>
      </x:c>
      <x:c r="G370" t="str">
        <x:f>IF(E369=1,$O$8,$O$9)</x:f>
        <x:v>Pass</x:v>
      </x:c>
      <x:c r="H370" t="str">
        <x:f>F369&amp;" / "&amp;G369</x:f>
        <x:v>Female / Pass</x:v>
      </x:c>
    </x:row>
    <x:row r="371">
      <x:c r="A371" t="n">
        <x:v>369</x:v>
      </x:c>
      <x:c r="B371" t="str">
        <x:f>Dataset!B370</x:f>
        <x:v>M</x:v>
      </x:c>
      <x:c r="C371" t="n">
        <x:f>--(B370=$O$4)</x:f>
        <x:v>1</x:v>
      </x:c>
      <x:c r="D371" t="n">
        <x:f>Dataset!AG370</x:f>
        <x:v>11</x:v>
      </x:c>
      <x:c r="E371" t="n">
        <x:f>--(D370&gt;=$O$5)</x:f>
        <x:v>1</x:v>
      </x:c>
      <x:c r="F371" t="str">
        <x:f>IF(C370=1,$O$6,$O$7)</x:f>
        <x:v>Female</x:v>
      </x:c>
      <x:c r="G371" t="str">
        <x:f>IF(E370=1,$O$8,$O$9)</x:f>
        <x:v>Pass</x:v>
      </x:c>
      <x:c r="H371" t="str">
        <x:f>F370&amp;" / "&amp;G370</x:f>
        <x:v>Female / Pass</x:v>
      </x:c>
    </x:row>
    <x:row r="372">
      <x:c r="A372" t="n">
        <x:v>370</x:v>
      </x:c>
      <x:c r="B372" t="str">
        <x:f>Dataset!B371</x:f>
        <x:v>F</x:v>
      </x:c>
      <x:c r="C372" t="n">
        <x:f>--(B371=$O$4)</x:f>
        <x:v>0</x:v>
      </x:c>
      <x:c r="D372" t="n">
        <x:f>Dataset!AG371</x:f>
        <x:v>11</x:v>
      </x:c>
      <x:c r="E372" t="n">
        <x:f>--(D371&gt;=$O$5)</x:f>
        <x:v>1</x:v>
      </x:c>
      <x:c r="F372" t="str">
        <x:f>IF(C371=1,$O$6,$O$7)</x:f>
        <x:v>Female</x:v>
      </x:c>
      <x:c r="G372" t="str">
        <x:f>IF(E371=1,$O$8,$O$9)</x:f>
        <x:v>Pass</x:v>
      </x:c>
      <x:c r="H372" t="str">
        <x:f>F371&amp;" / "&amp;G371</x:f>
        <x:v>Female / Pass</x:v>
      </x:c>
    </x:row>
    <x:row r="373">
      <x:c r="A373" t="n">
        <x:v>371</x:v>
      </x:c>
      <x:c r="B373" t="str">
        <x:f>Dataset!B372</x:f>
        <x:v>F</x:v>
      </x:c>
      <x:c r="C373" t="n">
        <x:f>--(B372=$O$4)</x:f>
        <x:v>1</x:v>
      </x:c>
      <x:c r="D373" t="n">
        <x:f>Dataset!AG372</x:f>
        <x:v>9</x:v>
      </x:c>
      <x:c r="E373" t="n">
        <x:f>--(D372&gt;=$O$5)</x:f>
        <x:v>1</x:v>
      </x:c>
      <x:c r="F373" t="str">
        <x:f>IF(C372=1,$O$6,$O$7)</x:f>
        <x:v>Male</x:v>
      </x:c>
      <x:c r="G373" t="str">
        <x:f>IF(E372=1,$O$8,$O$9)</x:f>
        <x:v>Pass</x:v>
      </x:c>
      <x:c r="H373" t="str">
        <x:f>F372&amp;" / "&amp;G372</x:f>
        <x:v>Female / Pass</x:v>
      </x:c>
    </x:row>
    <x:row r="374">
      <x:c r="A374" t="n">
        <x:v>372</x:v>
      </x:c>
      <x:c r="B374" t="str">
        <x:f>Dataset!B373</x:f>
        <x:v>F</x:v>
      </x:c>
      <x:c r="C374" t="n">
        <x:f>--(B373=$O$4)</x:f>
        <x:v>1</x:v>
      </x:c>
      <x:c r="D374" t="n">
        <x:f>Dataset!AG373</x:f>
        <x:v>10</x:v>
      </x:c>
      <x:c r="E374" t="n">
        <x:f>--(D373&gt;=$O$5)</x:f>
        <x:v>0</x:v>
      </x:c>
      <x:c r="F374" t="str">
        <x:f>IF(C373=1,$O$6,$O$7)</x:f>
        <x:v>Female</x:v>
      </x:c>
      <x:c r="G374" t="str">
        <x:f>IF(E373=1,$O$8,$O$9)</x:f>
        <x:v>Pass</x:v>
      </x:c>
      <x:c r="H374" t="str">
        <x:f>F373&amp;" / "&amp;G373</x:f>
        <x:v>Male / Pass</x:v>
      </x:c>
    </x:row>
    <x:row r="375">
      <x:c r="A375" t="n">
        <x:v>373</x:v>
      </x:c>
      <x:c r="B375" t="str">
        <x:f>Dataset!B374</x:f>
        <x:v>F</x:v>
      </x:c>
      <x:c r="C375" t="n">
        <x:f>--(B374=$O$4)</x:f>
        <x:v>1</x:v>
      </x:c>
      <x:c r="D375" t="n">
        <x:f>Dataset!AG374</x:f>
        <x:v>13</x:v>
      </x:c>
      <x:c r="E375" t="n">
        <x:f>--(D374&gt;=$O$5)</x:f>
        <x:v>1</x:v>
      </x:c>
      <x:c r="F375" t="str">
        <x:f>IF(C374=1,$O$6,$O$7)</x:f>
        <x:v>Female</x:v>
      </x:c>
      <x:c r="G375" t="str">
        <x:f>IF(E374=1,$O$8,$O$9)</x:f>
        <x:v>Fail</x:v>
      </x:c>
      <x:c r="H375" t="str">
        <x:f>F374&amp;" / "&amp;G374</x:f>
        <x:v>Female / Pass</x:v>
      </x:c>
    </x:row>
    <x:row r="376">
      <x:c r="A376" t="n">
        <x:v>374</x:v>
      </x:c>
      <x:c r="B376" t="str">
        <x:f>Dataset!B375</x:f>
        <x:v>F</x:v>
      </x:c>
      <x:c r="C376" t="n">
        <x:f>--(B375=$O$4)</x:f>
        <x:v>1</x:v>
      </x:c>
      <x:c r="D376" t="n">
        <x:f>Dataset!AG375</x:f>
        <x:v>10</x:v>
      </x:c>
      <x:c r="E376" t="n">
        <x:f>--(D375&gt;=$O$5)</x:f>
        <x:v>1</x:v>
      </x:c>
      <x:c r="F376" t="str">
        <x:f>IF(C375=1,$O$6,$O$7)</x:f>
        <x:v>Female</x:v>
      </x:c>
      <x:c r="G376" t="str">
        <x:f>IF(E375=1,$O$8,$O$9)</x:f>
        <x:v>Pass</x:v>
      </x:c>
      <x:c r="H376" t="str">
        <x:f>F375&amp;" / "&amp;G375</x:f>
        <x:v>Female / Fail</x:v>
      </x:c>
    </x:row>
    <x:row r="377">
      <x:c r="A377" t="n">
        <x:v>375</x:v>
      </x:c>
      <x:c r="B377" t="str">
        <x:f>Dataset!B376</x:f>
        <x:v>F</x:v>
      </x:c>
      <x:c r="C377" t="n">
        <x:f>--(B376=$O$4)</x:f>
        <x:v>1</x:v>
      </x:c>
      <x:c r="D377" t="n">
        <x:f>Dataset!AG376</x:f>
        <x:v>17</x:v>
      </x:c>
      <x:c r="E377" t="n">
        <x:f>--(D376&gt;=$O$5)</x:f>
        <x:v>1</x:v>
      </x:c>
      <x:c r="F377" t="str">
        <x:f>IF(C376=1,$O$6,$O$7)</x:f>
        <x:v>Female</x:v>
      </x:c>
      <x:c r="G377" t="str">
        <x:f>IF(E376=1,$O$8,$O$9)</x:f>
        <x:v>Pass</x:v>
      </x:c>
      <x:c r="H377" t="str">
        <x:f>F376&amp;" / "&amp;G376</x:f>
        <x:v>Female / Pass</x:v>
      </x:c>
    </x:row>
    <x:row r="378">
      <x:c r="A378" t="n">
        <x:v>376</x:v>
      </x:c>
      <x:c r="B378" t="str">
        <x:f>Dataset!B377</x:f>
        <x:v>F</x:v>
      </x:c>
      <x:c r="C378" t="n">
        <x:f>--(B377=$O$4)</x:f>
        <x:v>1</x:v>
      </x:c>
      <x:c r="D378" t="n">
        <x:f>Dataset!AG377</x:f>
        <x:v>15</x:v>
      </x:c>
      <x:c r="E378" t="n">
        <x:f>--(D377&gt;=$O$5)</x:f>
        <x:v>1</x:v>
      </x:c>
      <x:c r="F378" t="str">
        <x:f>IF(C377=1,$O$6,$O$7)</x:f>
        <x:v>Female</x:v>
      </x:c>
      <x:c r="G378" t="str">
        <x:f>IF(E377=1,$O$8,$O$9)</x:f>
        <x:v>Pass</x:v>
      </x:c>
      <x:c r="H378" t="str">
        <x:f>F377&amp;" / "&amp;G377</x:f>
        <x:v>Female / Pass</x:v>
      </x:c>
    </x:row>
    <x:row r="379">
      <x:c r="A379" t="n">
        <x:v>377</x:v>
      </x:c>
      <x:c r="B379" t="str">
        <x:f>Dataset!B378</x:f>
        <x:v>F</x:v>
      </x:c>
      <x:c r="C379" t="n">
        <x:f>--(B378=$O$4)</x:f>
        <x:v>1</x:v>
      </x:c>
      <x:c r="D379" t="n">
        <x:f>Dataset!AG378</x:f>
        <x:v>14</x:v>
      </x:c>
      <x:c r="E379" t="n">
        <x:f>--(D378&gt;=$O$5)</x:f>
        <x:v>1</x:v>
      </x:c>
      <x:c r="F379" t="str">
        <x:f>IF(C378=1,$O$6,$O$7)</x:f>
        <x:v>Female</x:v>
      </x:c>
      <x:c r="G379" t="str">
        <x:f>IF(E378=1,$O$8,$O$9)</x:f>
        <x:v>Pass</x:v>
      </x:c>
      <x:c r="H379" t="str">
        <x:f>F378&amp;" / "&amp;G378</x:f>
        <x:v>Female / Pass</x:v>
      </x:c>
    </x:row>
    <x:row r="380">
      <x:c r="A380" t="n">
        <x:v>378</x:v>
      </x:c>
      <x:c r="B380" t="str">
        <x:f>Dataset!B379</x:f>
        <x:v>M</x:v>
      </x:c>
      <x:c r="C380" t="n">
        <x:f>--(B379=$O$4)</x:f>
        <x:v>1</x:v>
      </x:c>
      <x:c r="D380" t="n">
        <x:f>Dataset!AG379</x:f>
        <x:v>13</x:v>
      </x:c>
      <x:c r="E380" t="n">
        <x:f>--(D379&gt;=$O$5)</x:f>
        <x:v>1</x:v>
      </x:c>
      <x:c r="F380" t="str">
        <x:f>IF(C379=1,$O$6,$O$7)</x:f>
        <x:v>Female</x:v>
      </x:c>
      <x:c r="G380" t="str">
        <x:f>IF(E379=1,$O$8,$O$9)</x:f>
        <x:v>Pass</x:v>
      </x:c>
      <x:c r="H380" t="str">
        <x:f>F379&amp;" / "&amp;G379</x:f>
        <x:v>Female / Pass</x:v>
      </x:c>
    </x:row>
    <x:row r="381">
      <x:c r="A381" t="n">
        <x:v>379</x:v>
      </x:c>
      <x:c r="B381" t="str">
        <x:f>Dataset!B380</x:f>
        <x:v>M</x:v>
      </x:c>
      <x:c r="C381" t="n">
        <x:f>--(B380=$O$4)</x:f>
        <x:v>0</x:v>
      </x:c>
      <x:c r="D381" t="n">
        <x:f>Dataset!AG380</x:f>
        <x:v>17</x:v>
      </x:c>
      <x:c r="E381" t="n">
        <x:f>--(D380&gt;=$O$5)</x:f>
        <x:v>1</x:v>
      </x:c>
      <x:c r="F381" t="str">
        <x:f>IF(C380=1,$O$6,$O$7)</x:f>
        <x:v>Female</x:v>
      </x:c>
      <x:c r="G381" t="str">
        <x:f>IF(E380=1,$O$8,$O$9)</x:f>
        <x:v>Pass</x:v>
      </x:c>
      <x:c r="H381" t="str">
        <x:f>F380&amp;" / "&amp;G380</x:f>
        <x:v>Female / Pass</x:v>
      </x:c>
    </x:row>
    <x:row r="382">
      <x:c r="A382" t="n">
        <x:v>380</x:v>
      </x:c>
      <x:c r="B382" t="str">
        <x:f>Dataset!B381</x:f>
        <x:v>M</x:v>
      </x:c>
      <x:c r="C382" t="n">
        <x:f>--(B381=$O$4)</x:f>
        <x:v>0</x:v>
      </x:c>
      <x:c r="D382" t="n">
        <x:f>Dataset!AG381</x:f>
        <x:v>10</x:v>
      </x:c>
      <x:c r="E382" t="n">
        <x:f>--(D381&gt;=$O$5)</x:f>
        <x:v>1</x:v>
      </x:c>
      <x:c r="F382" t="str">
        <x:f>IF(C381=1,$O$6,$O$7)</x:f>
        <x:v>Male</x:v>
      </x:c>
      <x:c r="G382" t="str">
        <x:f>IF(E381=1,$O$8,$O$9)</x:f>
        <x:v>Pass</x:v>
      </x:c>
      <x:c r="H382" t="str">
        <x:f>F381&amp;" / "&amp;G381</x:f>
        <x:v>Female / Pass</x:v>
      </x:c>
    </x:row>
    <x:row r="383">
      <x:c r="A383" t="n">
        <x:v>381</x:v>
      </x:c>
      <x:c r="B383" t="str">
        <x:f>Dataset!B382</x:f>
        <x:v>F</x:v>
      </x:c>
      <x:c r="C383" t="n">
        <x:f>--(B382=$O$4)</x:f>
        <x:v>0</x:v>
      </x:c>
      <x:c r="D383" t="n">
        <x:f>Dataset!AG382</x:f>
        <x:v>13</x:v>
      </x:c>
      <x:c r="E383" t="n">
        <x:f>--(D382&gt;=$O$5)</x:f>
        <x:v>1</x:v>
      </x:c>
      <x:c r="F383" t="str">
        <x:f>IF(C382=1,$O$6,$O$7)</x:f>
        <x:v>Male</x:v>
      </x:c>
      <x:c r="G383" t="str">
        <x:f>IF(E382=1,$O$8,$O$9)</x:f>
        <x:v>Pass</x:v>
      </x:c>
      <x:c r="H383" t="str">
        <x:f>F382&amp;" / "&amp;G382</x:f>
        <x:v>Male / Pass</x:v>
      </x:c>
    </x:row>
    <x:row r="384">
      <x:c r="A384" t="n">
        <x:v>382</x:v>
      </x:c>
      <x:c r="B384" t="str">
        <x:f>Dataset!B383</x:f>
        <x:v>F</x:v>
      </x:c>
      <x:c r="C384" t="n">
        <x:f>--(B383=$O$4)</x:f>
        <x:v>1</x:v>
      </x:c>
      <x:c r="D384" t="n">
        <x:f>Dataset!AG383</x:f>
        <x:v>15</x:v>
      </x:c>
      <x:c r="E384" t="n">
        <x:f>--(D383&gt;=$O$5)</x:f>
        <x:v>1</x:v>
      </x:c>
      <x:c r="F384" t="str">
        <x:f>IF(C383=1,$O$6,$O$7)</x:f>
        <x:v>Male</x:v>
      </x:c>
      <x:c r="G384" t="str">
        <x:f>IF(E383=1,$O$8,$O$9)</x:f>
        <x:v>Pass</x:v>
      </x:c>
      <x:c r="H384" t="str">
        <x:f>F383&amp;" / "&amp;G383</x:f>
        <x:v>Male / Pass</x:v>
      </x:c>
    </x:row>
    <x:row r="385">
      <x:c r="A385" t="n">
        <x:v>383</x:v>
      </x:c>
      <x:c r="B385" t="str">
        <x:f>Dataset!B384</x:f>
        <x:v>F</x:v>
      </x:c>
      <x:c r="C385" t="n">
        <x:f>--(B384=$O$4)</x:f>
        <x:v>1</x:v>
      </x:c>
      <x:c r="D385" t="n">
        <x:f>Dataset!AG384</x:f>
        <x:v>11</x:v>
      </x:c>
      <x:c r="E385" t="n">
        <x:f>--(D384&gt;=$O$5)</x:f>
        <x:v>1</x:v>
      </x:c>
      <x:c r="F385" t="str">
        <x:f>IF(C384=1,$O$6,$O$7)</x:f>
        <x:v>Female</x:v>
      </x:c>
      <x:c r="G385" t="str">
        <x:f>IF(E384=1,$O$8,$O$9)</x:f>
        <x:v>Pass</x:v>
      </x:c>
      <x:c r="H385" t="str">
        <x:f>F384&amp;" / "&amp;G384</x:f>
        <x:v>Male / Pass</x:v>
      </x:c>
    </x:row>
    <x:row r="386">
      <x:c r="A386" t="n">
        <x:v>384</x:v>
      </x:c>
      <x:c r="B386" t="str">
        <x:f>Dataset!B385</x:f>
        <x:v>M</x:v>
      </x:c>
      <x:c r="C386" t="n">
        <x:f>--(B385=$O$4)</x:f>
        <x:v>1</x:v>
      </x:c>
      <x:c r="D386" t="n">
        <x:f>Dataset!AG385</x:f>
        <x:v>12</x:v>
      </x:c>
      <x:c r="E386" t="n">
        <x:f>--(D385&gt;=$O$5)</x:f>
        <x:v>1</x:v>
      </x:c>
      <x:c r="F386" t="str">
        <x:f>IF(C385=1,$O$6,$O$7)</x:f>
        <x:v>Female</x:v>
      </x:c>
      <x:c r="G386" t="str">
        <x:f>IF(E385=1,$O$8,$O$9)</x:f>
        <x:v>Pass</x:v>
      </x:c>
      <x:c r="H386" t="str">
        <x:f>F385&amp;" / "&amp;G385</x:f>
        <x:v>Female / Pass</x:v>
      </x:c>
    </x:row>
    <x:row r="387">
      <x:c r="A387" t="n">
        <x:v>385</x:v>
      </x:c>
      <x:c r="B387" t="str">
        <x:f>Dataset!B386</x:f>
        <x:v>M</x:v>
      </x:c>
      <x:c r="C387" t="n">
        <x:f>--(B386=$O$4)</x:f>
        <x:v>0</x:v>
      </x:c>
      <x:c r="D387" t="n">
        <x:f>Dataset!AG386</x:f>
        <x:v>10</x:v>
      </x:c>
      <x:c r="E387" t="n">
        <x:f>--(D386&gt;=$O$5)</x:f>
        <x:v>1</x:v>
      </x:c>
      <x:c r="F387" t="str">
        <x:f>IF(C386=1,$O$6,$O$7)</x:f>
        <x:v>Female</x:v>
      </x:c>
      <x:c r="G387" t="str">
        <x:f>IF(E386=1,$O$8,$O$9)</x:f>
        <x:v>Pass</x:v>
      </x:c>
      <x:c r="H387" t="str">
        <x:f>F386&amp;" / "&amp;G386</x:f>
        <x:v>Female / Pass</x:v>
      </x:c>
    </x:row>
    <x:row r="388">
      <x:c r="A388" t="n">
        <x:v>386</x:v>
      </x:c>
      <x:c r="B388" t="str">
        <x:f>Dataset!B387</x:f>
        <x:v>F</x:v>
      </x:c>
      <x:c r="C388" t="n">
        <x:f>--(B387=$O$4)</x:f>
        <x:v>0</x:v>
      </x:c>
      <x:c r="D388" t="n">
        <x:f>Dataset!AG387</x:f>
        <x:v>10</x:v>
      </x:c>
      <x:c r="E388" t="n">
        <x:f>--(D387&gt;=$O$5)</x:f>
        <x:v>1</x:v>
      </x:c>
      <x:c r="F388" t="str">
        <x:f>IF(C387=1,$O$6,$O$7)</x:f>
        <x:v>Male</x:v>
      </x:c>
      <x:c r="G388" t="str">
        <x:f>IF(E387=1,$O$8,$O$9)</x:f>
        <x:v>Pass</x:v>
      </x:c>
      <x:c r="H388" t="str">
        <x:f>F387&amp;" / "&amp;G387</x:f>
        <x:v>Female / Pass</x:v>
      </x:c>
    </x:row>
    <x:row r="389">
      <x:c r="A389" t="n">
        <x:v>387</x:v>
      </x:c>
      <x:c r="B389" t="str">
        <x:f>Dataset!B388</x:f>
        <x:v>F</x:v>
      </x:c>
      <x:c r="C389" t="n">
        <x:f>--(B388=$O$4)</x:f>
        <x:v>1</x:v>
      </x:c>
      <x:c r="D389" t="n">
        <x:f>Dataset!AG388</x:f>
        <x:v>15</x:v>
      </x:c>
      <x:c r="E389" t="n">
        <x:f>--(D388&gt;=$O$5)</x:f>
        <x:v>1</x:v>
      </x:c>
      <x:c r="F389" t="str">
        <x:f>IF(C388=1,$O$6,$O$7)</x:f>
        <x:v>Male</x:v>
      </x:c>
      <x:c r="G389" t="str">
        <x:f>IF(E388=1,$O$8,$O$9)</x:f>
        <x:v>Pass</x:v>
      </x:c>
      <x:c r="H389" t="str">
        <x:f>F388&amp;" / "&amp;G388</x:f>
        <x:v>Male / Pass</x:v>
      </x:c>
    </x:row>
    <x:row r="390">
      <x:c r="A390" t="n">
        <x:v>388</x:v>
      </x:c>
      <x:c r="B390" t="str">
        <x:f>Dataset!B389</x:f>
        <x:v>M</x:v>
      </x:c>
      <x:c r="C390" t="n">
        <x:f>--(B389=$O$4)</x:f>
        <x:v>1</x:v>
      </x:c>
      <x:c r="D390" t="n">
        <x:f>Dataset!AG389</x:f>
        <x:v>15</x:v>
      </x:c>
      <x:c r="E390" t="n">
        <x:f>--(D389&gt;=$O$5)</x:f>
        <x:v>1</x:v>
      </x:c>
      <x:c r="F390" t="str">
        <x:f>IF(C389=1,$O$6,$O$7)</x:f>
        <x:v>Female</x:v>
      </x:c>
      <x:c r="G390" t="str">
        <x:f>IF(E389=1,$O$8,$O$9)</x:f>
        <x:v>Pass</x:v>
      </x:c>
      <x:c r="H390" t="str">
        <x:f>F389&amp;" / "&amp;G389</x:f>
        <x:v>Male / Pass</x:v>
      </x:c>
    </x:row>
    <x:row r="391">
      <x:c r="A391" t="n">
        <x:v>389</x:v>
      </x:c>
      <x:c r="B391" t="str">
        <x:f>Dataset!B390</x:f>
        <x:v>F</x:v>
      </x:c>
      <x:c r="C391" t="n">
        <x:f>--(B390=$O$4)</x:f>
        <x:v>0</x:v>
      </x:c>
      <x:c r="D391" t="n">
        <x:f>Dataset!AG390</x:f>
        <x:v>12</x:v>
      </x:c>
      <x:c r="E391" t="n">
        <x:f>--(D390&gt;=$O$5)</x:f>
        <x:v>1</x:v>
      </x:c>
      <x:c r="F391" t="str">
        <x:f>IF(C390=1,$O$6,$O$7)</x:f>
        <x:v>Female</x:v>
      </x:c>
      <x:c r="G391" t="str">
        <x:f>IF(E390=1,$O$8,$O$9)</x:f>
        <x:v>Pass</x:v>
      </x:c>
      <x:c r="H391" t="str">
        <x:f>F390&amp;" / "&amp;G390</x:f>
        <x:v>Female / Pass</x:v>
      </x:c>
    </x:row>
    <x:row r="392">
      <x:c r="A392" t="n">
        <x:v>390</x:v>
      </x:c>
      <x:c r="B392" t="str">
        <x:f>Dataset!B391</x:f>
        <x:v>F</x:v>
      </x:c>
      <x:c r="C392" t="n">
        <x:f>--(B391=$O$4)</x:f>
        <x:v>1</x:v>
      </x:c>
      <x:c r="D392" t="n">
        <x:f>Dataset!AG391</x:f>
        <x:v>12</x:v>
      </x:c>
      <x:c r="E392" t="n">
        <x:f>--(D391&gt;=$O$5)</x:f>
        <x:v>1</x:v>
      </x:c>
      <x:c r="F392" t="str">
        <x:f>IF(C391=1,$O$6,$O$7)</x:f>
        <x:v>Male</x:v>
      </x:c>
      <x:c r="G392" t="str">
        <x:f>IF(E391=1,$O$8,$O$9)</x:f>
        <x:v>Pass</x:v>
      </x:c>
      <x:c r="H392" t="str">
        <x:f>F391&amp;" / "&amp;G391</x:f>
        <x:v>Female / Pass</x:v>
      </x:c>
    </x:row>
    <x:row r="393">
      <x:c r="A393" t="n">
        <x:v>391</x:v>
      </x:c>
      <x:c r="B393" t="str">
        <x:f>Dataset!B392</x:f>
        <x:v>F</x:v>
      </x:c>
      <x:c r="C393" t="n">
        <x:f>--(B392=$O$4)</x:f>
        <x:v>1</x:v>
      </x:c>
      <x:c r="D393" t="n">
        <x:f>Dataset!AG392</x:f>
        <x:v>14</x:v>
      </x:c>
      <x:c r="E393" t="n">
        <x:f>--(D392&gt;=$O$5)</x:f>
        <x:v>1</x:v>
      </x:c>
      <x:c r="F393" t="str">
        <x:f>IF(C392=1,$O$6,$O$7)</x:f>
        <x:v>Female</x:v>
      </x:c>
      <x:c r="G393" t="str">
        <x:f>IF(E392=1,$O$8,$O$9)</x:f>
        <x:v>Pass</x:v>
      </x:c>
      <x:c r="H393" t="str">
        <x:f>F392&amp;" / "&amp;G392</x:f>
        <x:v>Male / Pass</x:v>
      </x:c>
    </x:row>
    <x:row r="394">
      <x:c r="A394" t="n">
        <x:v>392</x:v>
      </x:c>
      <x:c r="B394" t="str">
        <x:f>Dataset!B393</x:f>
        <x:v>F</x:v>
      </x:c>
      <x:c r="C394" t="n">
        <x:f>--(B393=$O$4)</x:f>
        <x:v>1</x:v>
      </x:c>
      <x:c r="D394" t="n">
        <x:f>Dataset!AG393</x:f>
        <x:v>14</x:v>
      </x:c>
      <x:c r="E394" t="n">
        <x:f>--(D393&gt;=$O$5)</x:f>
        <x:v>1</x:v>
      </x:c>
      <x:c r="F394" t="str">
        <x:f>IF(C393=1,$O$6,$O$7)</x:f>
        <x:v>Female</x:v>
      </x:c>
      <x:c r="G394" t="str">
        <x:f>IF(E393=1,$O$8,$O$9)</x:f>
        <x:v>Pass</x:v>
      </x:c>
      <x:c r="H394" t="str">
        <x:f>F393&amp;" / "&amp;G393</x:f>
        <x:v>Female / Pass</x:v>
      </x:c>
    </x:row>
    <x:row r="395">
      <x:c r="A395" t="n">
        <x:v>393</x:v>
      </x:c>
      <x:c r="B395" t="str">
        <x:f>Dataset!B394</x:f>
        <x:v>F</x:v>
      </x:c>
      <x:c r="C395" t="n">
        <x:f>--(B394=$O$4)</x:f>
        <x:v>1</x:v>
      </x:c>
      <x:c r="D395" t="n">
        <x:f>Dataset!AG394</x:f>
        <x:v>15</x:v>
      </x:c>
      <x:c r="E395" t="n">
        <x:f>--(D394&gt;=$O$5)</x:f>
        <x:v>1</x:v>
      </x:c>
      <x:c r="F395" t="str">
        <x:f>IF(C394=1,$O$6,$O$7)</x:f>
        <x:v>Female</x:v>
      </x:c>
      <x:c r="G395" t="str">
        <x:f>IF(E394=1,$O$8,$O$9)</x:f>
        <x:v>Pass</x:v>
      </x:c>
      <x:c r="H395" t="str">
        <x:f>F394&amp;" / "&amp;G394</x:f>
        <x:v>Female / Pass</x:v>
      </x:c>
    </x:row>
    <x:row r="396">
      <x:c r="A396" t="n">
        <x:v>394</x:v>
      </x:c>
      <x:c r="B396" t="str">
        <x:f>Dataset!B395</x:f>
        <x:v>F</x:v>
      </x:c>
      <x:c r="C396" t="n">
        <x:f>--(B395=$O$4)</x:f>
        <x:v>1</x:v>
      </x:c>
      <x:c r="D396" t="n">
        <x:f>Dataset!AG395</x:f>
        <x:v>15</x:v>
      </x:c>
      <x:c r="E396" t="n">
        <x:f>--(D395&gt;=$O$5)</x:f>
        <x:v>1</x:v>
      </x:c>
      <x:c r="F396" t="str">
        <x:f>IF(C395=1,$O$6,$O$7)</x:f>
        <x:v>Female</x:v>
      </x:c>
      <x:c r="G396" t="str">
        <x:f>IF(E395=1,$O$8,$O$9)</x:f>
        <x:v>Pass</x:v>
      </x:c>
      <x:c r="H396" t="str">
        <x:f>F395&amp;" / "&amp;G395</x:f>
        <x:v>Female / Pass</x:v>
      </x:c>
    </x:row>
    <x:row r="397">
      <x:c r="A397" t="n">
        <x:v>395</x:v>
      </x:c>
      <x:c r="B397" t="str">
        <x:f>Dataset!B396</x:f>
        <x:v>F</x:v>
      </x:c>
      <x:c r="C397" t="n">
        <x:f>--(B396=$O$4)</x:f>
        <x:v>1</x:v>
      </x:c>
      <x:c r="D397" t="n">
        <x:f>Dataset!AG396</x:f>
        <x:v>16</x:v>
      </x:c>
      <x:c r="E397" t="n">
        <x:f>--(D396&gt;=$O$5)</x:f>
        <x:v>1</x:v>
      </x:c>
      <x:c r="F397" t="str">
        <x:f>IF(C396=1,$O$6,$O$7)</x:f>
        <x:v>Female</x:v>
      </x:c>
      <x:c r="G397" t="str">
        <x:f>IF(E396=1,$O$8,$O$9)</x:f>
        <x:v>Pass</x:v>
      </x:c>
      <x:c r="H397" t="str">
        <x:f>F396&amp;" / "&amp;G396</x:f>
        <x:v>Female / Pass</x:v>
      </x:c>
    </x:row>
    <x:row r="398">
      <x:c r="A398" t="n">
        <x:v>396</x:v>
      </x:c>
      <x:c r="B398" t="str">
        <x:f>Dataset!B397</x:f>
        <x:v>M</x:v>
      </x:c>
      <x:c r="C398" t="n">
        <x:f>--(B397=$O$4)</x:f>
        <x:v>1</x:v>
      </x:c>
      <x:c r="D398" t="n">
        <x:f>Dataset!AG397</x:f>
        <x:v>13</x:v>
      </x:c>
      <x:c r="E398" t="n">
        <x:f>--(D397&gt;=$O$5)</x:f>
        <x:v>1</x:v>
      </x:c>
      <x:c r="F398" t="str">
        <x:f>IF(C397=1,$O$6,$O$7)</x:f>
        <x:v>Female</x:v>
      </x:c>
      <x:c r="G398" t="str">
        <x:f>IF(E397=1,$O$8,$O$9)</x:f>
        <x:v>Pass</x:v>
      </x:c>
      <x:c r="H398" t="str">
        <x:f>F397&amp;" / "&amp;G397</x:f>
        <x:v>Female / Pass</x:v>
      </x:c>
    </x:row>
    <x:row r="399">
      <x:c r="A399" t="n">
        <x:v>397</x:v>
      </x:c>
      <x:c r="B399" t="str">
        <x:f>Dataset!B398</x:f>
        <x:v>M</x:v>
      </x:c>
      <x:c r="C399" t="n">
        <x:f>--(B398=$O$4)</x:f>
        <x:v>0</x:v>
      </x:c>
      <x:c r="D399" t="n">
        <x:f>Dataset!AG398</x:f>
        <x:v>17</x:v>
      </x:c>
      <x:c r="E399" t="n">
        <x:f>--(D398&gt;=$O$5)</x:f>
        <x:v>1</x:v>
      </x:c>
      <x:c r="F399" t="str">
        <x:f>IF(C398=1,$O$6,$O$7)</x:f>
        <x:v>Female</x:v>
      </x:c>
      <x:c r="G399" t="str">
        <x:f>IF(E398=1,$O$8,$O$9)</x:f>
        <x:v>Pass</x:v>
      </x:c>
      <x:c r="H399" t="str">
        <x:f>F398&amp;" / "&amp;G398</x:f>
        <x:v>Female / Pass</x:v>
      </x:c>
    </x:row>
    <x:row r="400">
      <x:c r="A400" t="n">
        <x:v>398</x:v>
      </x:c>
      <x:c r="B400" t="str">
        <x:f>Dataset!B399</x:f>
        <x:v>F</x:v>
      </x:c>
      <x:c r="C400" t="n">
        <x:f>--(B399=$O$4)</x:f>
        <x:v>0</x:v>
      </x:c>
      <x:c r="D400" t="n">
        <x:f>Dataset!AG399</x:f>
        <x:v>14</x:v>
      </x:c>
      <x:c r="E400" t="n">
        <x:f>--(D399&gt;=$O$5)</x:f>
        <x:v>1</x:v>
      </x:c>
      <x:c r="F400" t="str">
        <x:f>IF(C399=1,$O$6,$O$7)</x:f>
        <x:v>Male</x:v>
      </x:c>
      <x:c r="G400" t="str">
        <x:f>IF(E399=1,$O$8,$O$9)</x:f>
        <x:v>Pass</x:v>
      </x:c>
      <x:c r="H400" t="str">
        <x:f>F399&amp;" / "&amp;G399</x:f>
        <x:v>Female / Pass</x:v>
      </x:c>
    </x:row>
    <x:row r="401">
      <x:c r="A401" t="n">
        <x:v>399</x:v>
      </x:c>
      <x:c r="B401" t="str">
        <x:f>Dataset!B400</x:f>
        <x:v>F</x:v>
      </x:c>
      <x:c r="C401" t="n">
        <x:f>--(B400=$O$4)</x:f>
        <x:v>1</x:v>
      </x:c>
      <x:c r="D401" t="n">
        <x:f>Dataset!AG400</x:f>
        <x:v>14</x:v>
      </x:c>
      <x:c r="E401" t="n">
        <x:f>--(D400&gt;=$O$5)</x:f>
        <x:v>1</x:v>
      </x:c>
      <x:c r="F401" t="str">
        <x:f>IF(C400=1,$O$6,$O$7)</x:f>
        <x:v>Male</x:v>
      </x:c>
      <x:c r="G401" t="str">
        <x:f>IF(E400=1,$O$8,$O$9)</x:f>
        <x:v>Pass</x:v>
      </x:c>
      <x:c r="H401" t="str">
        <x:f>F400&amp;" / "&amp;G400</x:f>
        <x:v>Male / Pass</x:v>
      </x:c>
    </x:row>
    <x:row r="402">
      <x:c r="A402" t="n">
        <x:v>400</x:v>
      </x:c>
      <x:c r="B402" t="str">
        <x:f>Dataset!B401</x:f>
        <x:v>F</x:v>
      </x:c>
      <x:c r="C402" t="n">
        <x:f>--(B401=$O$4)</x:f>
        <x:v>1</x:v>
      </x:c>
      <x:c r="D402" t="n">
        <x:f>Dataset!AG401</x:f>
        <x:v>17</x:v>
      </x:c>
      <x:c r="E402" t="n">
        <x:f>--(D401&gt;=$O$5)</x:f>
        <x:v>1</x:v>
      </x:c>
      <x:c r="F402" t="str">
        <x:f>IF(C401=1,$O$6,$O$7)</x:f>
        <x:v>Female</x:v>
      </x:c>
      <x:c r="G402" t="str">
        <x:f>IF(E401=1,$O$8,$O$9)</x:f>
        <x:v>Pass</x:v>
      </x:c>
      <x:c r="H402" t="str">
        <x:f>F401&amp;" / "&amp;G401</x:f>
        <x:v>Male / Pass</x:v>
      </x:c>
    </x:row>
    <x:row r="403">
      <x:c r="A403" t="n">
        <x:v>401</x:v>
      </x:c>
      <x:c r="B403" t="str">
        <x:f>Dataset!B402</x:f>
        <x:v>M</x:v>
      </x:c>
      <x:c r="C403" t="n">
        <x:f>--(B402=$O$4)</x:f>
        <x:v>1</x:v>
      </x:c>
      <x:c r="D403" t="n">
        <x:f>Dataset!AG402</x:f>
        <x:v>17</x:v>
      </x:c>
      <x:c r="E403" t="n">
        <x:f>--(D402&gt;=$O$5)</x:f>
        <x:v>1</x:v>
      </x:c>
      <x:c r="F403" t="str">
        <x:f>IF(C402=1,$O$6,$O$7)</x:f>
        <x:v>Female</x:v>
      </x:c>
      <x:c r="G403" t="str">
        <x:f>IF(E402=1,$O$8,$O$9)</x:f>
        <x:v>Pass</x:v>
      </x:c>
      <x:c r="H403" t="str">
        <x:f>F402&amp;" / "&amp;G402</x:f>
        <x:v>Female / Pass</x:v>
      </x:c>
    </x:row>
    <x:row r="404">
      <x:c r="A404" t="n">
        <x:v>402</x:v>
      </x:c>
      <x:c r="B404" t="str">
        <x:f>Dataset!B403</x:f>
        <x:v>M</x:v>
      </x:c>
      <x:c r="C404" t="n">
        <x:f>--(B403=$O$4)</x:f>
        <x:v>0</x:v>
      </x:c>
      <x:c r="D404" t="n">
        <x:f>Dataset!AG403</x:f>
        <x:v>14</x:v>
      </x:c>
      <x:c r="E404" t="n">
        <x:f>--(D403&gt;=$O$5)</x:f>
        <x:v>1</x:v>
      </x:c>
      <x:c r="F404" t="str">
        <x:f>IF(C403=1,$O$6,$O$7)</x:f>
        <x:v>Female</x:v>
      </x:c>
      <x:c r="G404" t="str">
        <x:f>IF(E403=1,$O$8,$O$9)</x:f>
        <x:v>Pass</x:v>
      </x:c>
      <x:c r="H404" t="str">
        <x:f>F403&amp;" / "&amp;G403</x:f>
        <x:v>Female / Pass</x:v>
      </x:c>
    </x:row>
    <x:row r="405">
      <x:c r="A405" t="n">
        <x:v>403</x:v>
      </x:c>
      <x:c r="B405" t="str">
        <x:f>Dataset!B404</x:f>
        <x:v>F</x:v>
      </x:c>
      <x:c r="C405" t="n">
        <x:f>--(B404=$O$4)</x:f>
        <x:v>0</x:v>
      </x:c>
      <x:c r="D405" t="n">
        <x:f>Dataset!AG404</x:f>
        <x:v>13</x:v>
      </x:c>
      <x:c r="E405" t="n">
        <x:f>--(D404&gt;=$O$5)</x:f>
        <x:v>1</x:v>
      </x:c>
      <x:c r="F405" t="str">
        <x:f>IF(C404=1,$O$6,$O$7)</x:f>
        <x:v>Male</x:v>
      </x:c>
      <x:c r="G405" t="str">
        <x:f>IF(E404=1,$O$8,$O$9)</x:f>
        <x:v>Pass</x:v>
      </x:c>
      <x:c r="H405" t="str">
        <x:f>F404&amp;" / "&amp;G404</x:f>
        <x:v>Female / Pass</x:v>
      </x:c>
    </x:row>
    <x:row r="406">
      <x:c r="A406" t="n">
        <x:v>404</x:v>
      </x:c>
      <x:c r="B406" t="str">
        <x:f>Dataset!B405</x:f>
        <x:v>F</x:v>
      </x:c>
      <x:c r="C406" t="n">
        <x:f>--(B405=$O$4)</x:f>
        <x:v>1</x:v>
      </x:c>
      <x:c r="D406" t="n">
        <x:f>Dataset!AG405</x:f>
        <x:v>15</x:v>
      </x:c>
      <x:c r="E406" t="n">
        <x:f>--(D405&gt;=$O$5)</x:f>
        <x:v>1</x:v>
      </x:c>
      <x:c r="F406" t="str">
        <x:f>IF(C405=1,$O$6,$O$7)</x:f>
        <x:v>Male</x:v>
      </x:c>
      <x:c r="G406" t="str">
        <x:f>IF(E405=1,$O$8,$O$9)</x:f>
        <x:v>Pass</x:v>
      </x:c>
      <x:c r="H406" t="str">
        <x:f>F405&amp;" / "&amp;G405</x:f>
        <x:v>Male / Pass</x:v>
      </x:c>
    </x:row>
    <x:row r="407">
      <x:c r="A407" t="n">
        <x:v>405</x:v>
      </x:c>
      <x:c r="B407" t="str">
        <x:f>Dataset!B406</x:f>
        <x:v>F</x:v>
      </x:c>
      <x:c r="C407" t="n">
        <x:f>--(B406=$O$4)</x:f>
        <x:v>1</x:v>
      </x:c>
      <x:c r="D407" t="n">
        <x:f>Dataset!AG406</x:f>
        <x:v>16</x:v>
      </x:c>
      <x:c r="E407" t="n">
        <x:f>--(D406&gt;=$O$5)</x:f>
        <x:v>1</x:v>
      </x:c>
      <x:c r="F407" t="str">
        <x:f>IF(C406=1,$O$6,$O$7)</x:f>
        <x:v>Female</x:v>
      </x:c>
      <x:c r="G407" t="str">
        <x:f>IF(E406=1,$O$8,$O$9)</x:f>
        <x:v>Pass</x:v>
      </x:c>
      <x:c r="H407" t="str">
        <x:f>F406&amp;" / "&amp;G406</x:f>
        <x:v>Male / Pass</x:v>
      </x:c>
    </x:row>
    <x:row r="408">
      <x:c r="A408" t="n">
        <x:v>406</x:v>
      </x:c>
      <x:c r="B408" t="str">
        <x:f>Dataset!B407</x:f>
        <x:v>F</x:v>
      </x:c>
      <x:c r="C408" t="n">
        <x:f>--(B407=$O$4)</x:f>
        <x:v>1</x:v>
      </x:c>
      <x:c r="D408" t="n">
        <x:f>Dataset!AG407</x:f>
        <x:v>11</x:v>
      </x:c>
      <x:c r="E408" t="n">
        <x:f>--(D407&gt;=$O$5)</x:f>
        <x:v>1</x:v>
      </x:c>
      <x:c r="F408" t="str">
        <x:f>IF(C407=1,$O$6,$O$7)</x:f>
        <x:v>Female</x:v>
      </x:c>
      <x:c r="G408" t="str">
        <x:f>IF(E407=1,$O$8,$O$9)</x:f>
        <x:v>Pass</x:v>
      </x:c>
      <x:c r="H408" t="str">
        <x:f>F407&amp;" / "&amp;G407</x:f>
        <x:v>Female / Pass</x:v>
      </x:c>
    </x:row>
    <x:row r="409">
      <x:c r="A409" t="n">
        <x:v>407</x:v>
      </x:c>
      <x:c r="B409" t="str">
        <x:f>Dataset!B408</x:f>
        <x:v>F</x:v>
      </x:c>
      <x:c r="C409" t="n">
        <x:f>--(B408=$O$4)</x:f>
        <x:v>1</x:v>
      </x:c>
      <x:c r="D409" t="n">
        <x:f>Dataset!AG408</x:f>
        <x:v>13</x:v>
      </x:c>
      <x:c r="E409" t="n">
        <x:f>--(D408&gt;=$O$5)</x:f>
        <x:v>1</x:v>
      </x:c>
      <x:c r="F409" t="str">
        <x:f>IF(C408=1,$O$6,$O$7)</x:f>
        <x:v>Female</x:v>
      </x:c>
      <x:c r="G409" t="str">
        <x:f>IF(E408=1,$O$8,$O$9)</x:f>
        <x:v>Pass</x:v>
      </x:c>
      <x:c r="H409" t="str">
        <x:f>F408&amp;" / "&amp;G408</x:f>
        <x:v>Female / Pass</x:v>
      </x:c>
    </x:row>
    <x:row r="410">
      <x:c r="A410" t="n">
        <x:v>408</x:v>
      </x:c>
      <x:c r="B410" t="str">
        <x:f>Dataset!B409</x:f>
        <x:v>F</x:v>
      </x:c>
      <x:c r="C410" t="n">
        <x:f>--(B409=$O$4)</x:f>
        <x:v>1</x:v>
      </x:c>
      <x:c r="D410" t="n">
        <x:f>Dataset!AG409</x:f>
        <x:v>12</x:v>
      </x:c>
      <x:c r="E410" t="n">
        <x:f>--(D409&gt;=$O$5)</x:f>
        <x:v>1</x:v>
      </x:c>
      <x:c r="F410" t="str">
        <x:f>IF(C409=1,$O$6,$O$7)</x:f>
        <x:v>Female</x:v>
      </x:c>
      <x:c r="G410" t="str">
        <x:f>IF(E409=1,$O$8,$O$9)</x:f>
        <x:v>Pass</x:v>
      </x:c>
      <x:c r="H410" t="str">
        <x:f>F409&amp;" / "&amp;G409</x:f>
        <x:v>Female / Pass</x:v>
      </x:c>
    </x:row>
    <x:row r="411">
      <x:c r="A411" t="n">
        <x:v>409</x:v>
      </x:c>
      <x:c r="B411" t="str">
        <x:f>Dataset!B410</x:f>
        <x:v>M</x:v>
      </x:c>
      <x:c r="C411" t="n">
        <x:f>--(B410=$O$4)</x:f>
        <x:v>1</x:v>
      </x:c>
      <x:c r="D411" t="n">
        <x:f>Dataset!AG410</x:f>
        <x:v>12</x:v>
      </x:c>
      <x:c r="E411" t="n">
        <x:f>--(D410&gt;=$O$5)</x:f>
        <x:v>1</x:v>
      </x:c>
      <x:c r="F411" t="str">
        <x:f>IF(C410=1,$O$6,$O$7)</x:f>
        <x:v>Female</x:v>
      </x:c>
      <x:c r="G411" t="str">
        <x:f>IF(E410=1,$O$8,$O$9)</x:f>
        <x:v>Pass</x:v>
      </x:c>
      <x:c r="H411" t="str">
        <x:f>F410&amp;" / "&amp;G410</x:f>
        <x:v>Female / Pass</x:v>
      </x:c>
    </x:row>
    <x:row r="412">
      <x:c r="A412" t="n">
        <x:v>410</x:v>
      </x:c>
      <x:c r="B412" t="str">
        <x:f>Dataset!B411</x:f>
        <x:v>M</x:v>
      </x:c>
      <x:c r="C412" t="n">
        <x:f>--(B411=$O$4)</x:f>
        <x:v>0</x:v>
      </x:c>
      <x:c r="D412" t="n">
        <x:f>Dataset!AG411</x:f>
        <x:v>15</x:v>
      </x:c>
      <x:c r="E412" t="n">
        <x:f>--(D411&gt;=$O$5)</x:f>
        <x:v>1</x:v>
      </x:c>
      <x:c r="F412" t="str">
        <x:f>IF(C411=1,$O$6,$O$7)</x:f>
        <x:v>Female</x:v>
      </x:c>
      <x:c r="G412" t="str">
        <x:f>IF(E411=1,$O$8,$O$9)</x:f>
        <x:v>Pass</x:v>
      </x:c>
      <x:c r="H412" t="str">
        <x:f>F411&amp;" / "&amp;G411</x:f>
        <x:v>Female / Pass</x:v>
      </x:c>
    </x:row>
    <x:row r="413">
      <x:c r="A413" t="n">
        <x:v>411</x:v>
      </x:c>
      <x:c r="B413" t="str">
        <x:f>Dataset!B412</x:f>
        <x:v>F</x:v>
      </x:c>
      <x:c r="C413" t="n">
        <x:f>--(B412=$O$4)</x:f>
        <x:v>0</x:v>
      </x:c>
      <x:c r="D413" t="n">
        <x:f>Dataset!AG412</x:f>
        <x:v>17</x:v>
      </x:c>
      <x:c r="E413" t="n">
        <x:f>--(D412&gt;=$O$5)</x:f>
        <x:v>1</x:v>
      </x:c>
      <x:c r="F413" t="str">
        <x:f>IF(C412=1,$O$6,$O$7)</x:f>
        <x:v>Male</x:v>
      </x:c>
      <x:c r="G413" t="str">
        <x:f>IF(E412=1,$O$8,$O$9)</x:f>
        <x:v>Pass</x:v>
      </x:c>
      <x:c r="H413" t="str">
        <x:f>F412&amp;" / "&amp;G412</x:f>
        <x:v>Female / Pass</x:v>
      </x:c>
    </x:row>
    <x:row r="414">
      <x:c r="A414" t="n">
        <x:v>412</x:v>
      </x:c>
      <x:c r="B414" t="str">
        <x:f>Dataset!B413</x:f>
        <x:v>M</x:v>
      </x:c>
      <x:c r="C414" t="n">
        <x:f>--(B413=$O$4)</x:f>
        <x:v>1</x:v>
      </x:c>
      <x:c r="D414" t="n">
        <x:f>Dataset!AG413</x:f>
        <x:v>15</x:v>
      </x:c>
      <x:c r="E414" t="n">
        <x:f>--(D413&gt;=$O$5)</x:f>
        <x:v>1</x:v>
      </x:c>
      <x:c r="F414" t="str">
        <x:f>IF(C413=1,$O$6,$O$7)</x:f>
        <x:v>Male</x:v>
      </x:c>
      <x:c r="G414" t="str">
        <x:f>IF(E413=1,$O$8,$O$9)</x:f>
        <x:v>Pass</x:v>
      </x:c>
      <x:c r="H414" t="str">
        <x:f>F413&amp;" / "&amp;G413</x:f>
        <x:v>Male / Pass</x:v>
      </x:c>
    </x:row>
    <x:row r="415">
      <x:c r="A415" t="n">
        <x:v>413</x:v>
      </x:c>
      <x:c r="B415" t="str">
        <x:f>Dataset!B414</x:f>
        <x:v>F</x:v>
      </x:c>
      <x:c r="C415" t="n">
        <x:f>--(B414=$O$4)</x:f>
        <x:v>0</x:v>
      </x:c>
      <x:c r="D415" t="n">
        <x:f>Dataset!AG414</x:f>
        <x:v>17</x:v>
      </x:c>
      <x:c r="E415" t="n">
        <x:f>--(D414&gt;=$O$5)</x:f>
        <x:v>1</x:v>
      </x:c>
      <x:c r="F415" t="str">
        <x:f>IF(C414=1,$O$6,$O$7)</x:f>
        <x:v>Female</x:v>
      </x:c>
      <x:c r="G415" t="str">
        <x:f>IF(E414=1,$O$8,$O$9)</x:f>
        <x:v>Pass</x:v>
      </x:c>
      <x:c r="H415" t="str">
        <x:f>F414&amp;" / "&amp;G414</x:f>
        <x:v>Male / Pass</x:v>
      </x:c>
    </x:row>
    <x:row r="416">
      <x:c r="A416" t="n">
        <x:v>414</x:v>
      </x:c>
      <x:c r="B416" t="str">
        <x:f>Dataset!B415</x:f>
        <x:v>M</x:v>
      </x:c>
      <x:c r="C416" t="n">
        <x:f>--(B415=$O$4)</x:f>
        <x:v>1</x:v>
      </x:c>
      <x:c r="D416" t="n">
        <x:f>Dataset!AG415</x:f>
        <x:v>10</x:v>
      </x:c>
      <x:c r="E416" t="n">
        <x:f>--(D415&gt;=$O$5)</x:f>
        <x:v>1</x:v>
      </x:c>
      <x:c r="F416" t="str">
        <x:f>IF(C415=1,$O$6,$O$7)</x:f>
        <x:v>Male</x:v>
      </x:c>
      <x:c r="G416" t="str">
        <x:f>IF(E415=1,$O$8,$O$9)</x:f>
        <x:v>Pass</x:v>
      </x:c>
      <x:c r="H416" t="str">
        <x:f>F415&amp;" / "&amp;G415</x:f>
        <x:v>Female / Pass</x:v>
      </x:c>
    </x:row>
    <x:row r="417">
      <x:c r="A417" t="n">
        <x:v>415</x:v>
      </x:c>
      <x:c r="B417" t="str">
        <x:f>Dataset!B416</x:f>
        <x:v>F</x:v>
      </x:c>
      <x:c r="C417" t="n">
        <x:f>--(B416=$O$4)</x:f>
        <x:v>0</x:v>
      </x:c>
      <x:c r="D417" t="n">
        <x:f>Dataset!AG416</x:f>
        <x:v>15</x:v>
      </x:c>
      <x:c r="E417" t="n">
        <x:f>--(D416&gt;=$O$5)</x:f>
        <x:v>1</x:v>
      </x:c>
      <x:c r="F417" t="str">
        <x:f>IF(C416=1,$O$6,$O$7)</x:f>
        <x:v>Female</x:v>
      </x:c>
      <x:c r="G417" t="str">
        <x:f>IF(E416=1,$O$8,$O$9)</x:f>
        <x:v>Pass</x:v>
      </x:c>
      <x:c r="H417" t="str">
        <x:f>F416&amp;" / "&amp;G416</x:f>
        <x:v>Male / Pass</x:v>
      </x:c>
    </x:row>
    <x:row r="418">
      <x:c r="A418" t="n">
        <x:v>416</x:v>
      </x:c>
      <x:c r="B418" t="str">
        <x:f>Dataset!B417</x:f>
        <x:v>F</x:v>
      </x:c>
      <x:c r="C418" t="n">
        <x:f>--(B417=$O$4)</x:f>
        <x:v>1</x:v>
      </x:c>
      <x:c r="D418" t="n">
        <x:f>Dataset!AG417</x:f>
        <x:v>11</x:v>
      </x:c>
      <x:c r="E418" t="n">
        <x:f>--(D417&gt;=$O$5)</x:f>
        <x:v>1</x:v>
      </x:c>
      <x:c r="F418" t="str">
        <x:f>IF(C417=1,$O$6,$O$7)</x:f>
        <x:v>Male</x:v>
      </x:c>
      <x:c r="G418" t="str">
        <x:f>IF(E417=1,$O$8,$O$9)</x:f>
        <x:v>Pass</x:v>
      </x:c>
      <x:c r="H418" t="str">
        <x:f>F417&amp;" / "&amp;G417</x:f>
        <x:v>Female / Pass</x:v>
      </x:c>
    </x:row>
    <x:row r="419">
      <x:c r="A419" t="n">
        <x:v>417</x:v>
      </x:c>
      <x:c r="B419" t="str">
        <x:f>Dataset!B418</x:f>
        <x:v>M</x:v>
      </x:c>
      <x:c r="C419" t="n">
        <x:f>--(B418=$O$4)</x:f>
        <x:v>1</x:v>
      </x:c>
      <x:c r="D419" t="n">
        <x:f>Dataset!AG418</x:f>
        <x:v>18</x:v>
      </x:c>
      <x:c r="E419" t="n">
        <x:f>--(D418&gt;=$O$5)</x:f>
        <x:v>1</x:v>
      </x:c>
      <x:c r="F419" t="str">
        <x:f>IF(C418=1,$O$6,$O$7)</x:f>
        <x:v>Female</x:v>
      </x:c>
      <x:c r="G419" t="str">
        <x:f>IF(E418=1,$O$8,$O$9)</x:f>
        <x:v>Pass</x:v>
      </x:c>
      <x:c r="H419" t="str">
        <x:f>F418&amp;" / "&amp;G418</x:f>
        <x:v>Male / Pass</x:v>
      </x:c>
    </x:row>
    <x:row r="420">
      <x:c r="A420" t="n">
        <x:v>418</x:v>
      </x:c>
      <x:c r="B420" t="str">
        <x:f>Dataset!B419</x:f>
        <x:v>F</x:v>
      </x:c>
      <x:c r="C420" t="n">
        <x:f>--(B419=$O$4)</x:f>
        <x:v>0</x:v>
      </x:c>
      <x:c r="D420" t="n">
        <x:f>Dataset!AG419</x:f>
        <x:v>17</x:v>
      </x:c>
      <x:c r="E420" t="n">
        <x:f>--(D419&gt;=$O$5)</x:f>
        <x:v>1</x:v>
      </x:c>
      <x:c r="F420" t="str">
        <x:f>IF(C419=1,$O$6,$O$7)</x:f>
        <x:v>Female</x:v>
      </x:c>
      <x:c r="G420" t="str">
        <x:f>IF(E419=1,$O$8,$O$9)</x:f>
        <x:v>Pass</x:v>
      </x:c>
      <x:c r="H420" t="str">
        <x:f>F419&amp;" / "&amp;G419</x:f>
        <x:v>Female / Pass</x:v>
      </x:c>
    </x:row>
    <x:row r="421">
      <x:c r="A421" t="n">
        <x:v>419</x:v>
      </x:c>
      <x:c r="B421" t="str">
        <x:f>Dataset!B420</x:f>
        <x:v>M</x:v>
      </x:c>
      <x:c r="C421" t="n">
        <x:f>--(B420=$O$4)</x:f>
        <x:v>1</x:v>
      </x:c>
      <x:c r="D421" t="n">
        <x:f>Dataset!AG420</x:f>
        <x:v>14</x:v>
      </x:c>
      <x:c r="E421" t="n">
        <x:f>--(D420&gt;=$O$5)</x:f>
        <x:v>1</x:v>
      </x:c>
      <x:c r="F421" t="str">
        <x:f>IF(C420=1,$O$6,$O$7)</x:f>
        <x:v>Male</x:v>
      </x:c>
      <x:c r="G421" t="str">
        <x:f>IF(E420=1,$O$8,$O$9)</x:f>
        <x:v>Pass</x:v>
      </x:c>
      <x:c r="H421" t="str">
        <x:f>F420&amp;" / "&amp;G420</x:f>
        <x:v>Female / Pass</x:v>
      </x:c>
    </x:row>
    <x:row r="422">
      <x:c r="A422" t="n">
        <x:v>420</x:v>
      </x:c>
      <x:c r="B422" t="str">
        <x:f>Dataset!B421</x:f>
        <x:v>M</x:v>
      </x:c>
      <x:c r="C422" t="n">
        <x:f>--(B421=$O$4)</x:f>
        <x:v>0</x:v>
      </x:c>
      <x:c r="D422" t="n">
        <x:f>Dataset!AG421</x:f>
        <x:v>11</x:v>
      </x:c>
      <x:c r="E422" t="n">
        <x:f>--(D421&gt;=$O$5)</x:f>
        <x:v>1</x:v>
      </x:c>
      <x:c r="F422" t="str">
        <x:f>IF(C421=1,$O$6,$O$7)</x:f>
        <x:v>Female</x:v>
      </x:c>
      <x:c r="G422" t="str">
        <x:f>IF(E421=1,$O$8,$O$9)</x:f>
        <x:v>Pass</x:v>
      </x:c>
      <x:c r="H422" t="str">
        <x:f>F421&amp;" / "&amp;G421</x:f>
        <x:v>Male / Pass</x:v>
      </x:c>
    </x:row>
    <x:row r="423">
      <x:c r="A423" t="n">
        <x:v>421</x:v>
      </x:c>
      <x:c r="B423" t="str">
        <x:f>Dataset!B422</x:f>
        <x:v>F</x:v>
      </x:c>
      <x:c r="C423" t="n">
        <x:f>--(B422=$O$4)</x:f>
        <x:v>0</x:v>
      </x:c>
      <x:c r="D423" t="n">
        <x:f>Dataset!AG422</x:f>
        <x:v>17</x:v>
      </x:c>
      <x:c r="E423" t="n">
        <x:f>--(D422&gt;=$O$5)</x:f>
        <x:v>1</x:v>
      </x:c>
      <x:c r="F423" t="str">
        <x:f>IF(C422=1,$O$6,$O$7)</x:f>
        <x:v>Male</x:v>
      </x:c>
      <x:c r="G423" t="str">
        <x:f>IF(E422=1,$O$8,$O$9)</x:f>
        <x:v>Pass</x:v>
      </x:c>
      <x:c r="H423" t="str">
        <x:f>F422&amp;" / "&amp;G422</x:f>
        <x:v>Female / Pass</x:v>
      </x:c>
    </x:row>
    <x:row r="424">
      <x:c r="A424" t="n">
        <x:v>422</x:v>
      </x:c>
      <x:c r="B424" t="str">
        <x:f>Dataset!B423</x:f>
        <x:v>F</x:v>
      </x:c>
      <x:c r="C424" t="n">
        <x:f>--(B423=$O$4)</x:f>
        <x:v>1</x:v>
      </x:c>
      <x:c r="D424" t="n">
        <x:f>Dataset!AG423</x:f>
        <x:v>10</x:v>
      </x:c>
      <x:c r="E424" t="n">
        <x:f>--(D423&gt;=$O$5)</x:f>
        <x:v>1</x:v>
      </x:c>
      <x:c r="F424" t="str">
        <x:f>IF(C423=1,$O$6,$O$7)</x:f>
        <x:v>Male</x:v>
      </x:c>
      <x:c r="G424" t="str">
        <x:f>IF(E423=1,$O$8,$O$9)</x:f>
        <x:v>Pass</x:v>
      </x:c>
      <x:c r="H424" t="str">
        <x:f>F423&amp;" / "&amp;G423</x:f>
        <x:v>Male / Pass</x:v>
      </x:c>
    </x:row>
    <x:row r="425">
      <x:c r="A425" t="n">
        <x:v>423</x:v>
      </x:c>
      <x:c r="B425" t="str">
        <x:f>Dataset!B424</x:f>
        <x:v>F</x:v>
      </x:c>
      <x:c r="C425" t="n">
        <x:f>--(B424=$O$4)</x:f>
        <x:v>1</x:v>
      </x:c>
      <x:c r="D425" t="n">
        <x:f>Dataset!AG424</x:f>
        <x:v>13</x:v>
      </x:c>
      <x:c r="E425" t="n">
        <x:f>--(D424&gt;=$O$5)</x:f>
        <x:v>1</x:v>
      </x:c>
      <x:c r="F425" t="str">
        <x:f>IF(C424=1,$O$6,$O$7)</x:f>
        <x:v>Female</x:v>
      </x:c>
      <x:c r="G425" t="str">
        <x:f>IF(E424=1,$O$8,$O$9)</x:f>
        <x:v>Pass</x:v>
      </x:c>
      <x:c r="H425" t="str">
        <x:f>F424&amp;" / "&amp;G424</x:f>
        <x:v>Male / Pass</x:v>
      </x:c>
    </x:row>
    <x:row r="426">
      <x:c r="A426" t="n">
        <x:v>424</x:v>
      </x:c>
      <x:c r="B426" t="str">
        <x:f>Dataset!B425</x:f>
        <x:v>F</x:v>
      </x:c>
      <x:c r="C426" t="n">
        <x:f>--(B425=$O$4)</x:f>
        <x:v>1</x:v>
      </x:c>
      <x:c r="D426" t="n">
        <x:f>Dataset!AG425</x:f>
        <x:v>11</x:v>
      </x:c>
      <x:c r="E426" t="n">
        <x:f>--(D425&gt;=$O$5)</x:f>
        <x:v>1</x:v>
      </x:c>
      <x:c r="F426" t="str">
        <x:f>IF(C425=1,$O$6,$O$7)</x:f>
        <x:v>Female</x:v>
      </x:c>
      <x:c r="G426" t="str">
        <x:f>IF(E425=1,$O$8,$O$9)</x:f>
        <x:v>Pass</x:v>
      </x:c>
      <x:c r="H426" t="str">
        <x:f>F425&amp;" / "&amp;G425</x:f>
        <x:v>Female / Pass</x:v>
      </x:c>
    </x:row>
    <x:row r="427">
      <x:c r="A427" t="n">
        <x:v>425</x:v>
      </x:c>
      <x:c r="B427" t="str">
        <x:f>Dataset!B426</x:f>
        <x:v>F</x:v>
      </x:c>
      <x:c r="C427" t="n">
        <x:f>--(B426=$O$4)</x:f>
        <x:v>1</x:v>
      </x:c>
      <x:c r="D427" t="n">
        <x:f>Dataset!AG426</x:f>
        <x:v>12</x:v>
      </x:c>
      <x:c r="E427" t="n">
        <x:f>--(D426&gt;=$O$5)</x:f>
        <x:v>1</x:v>
      </x:c>
      <x:c r="F427" t="str">
        <x:f>IF(C426=1,$O$6,$O$7)</x:f>
        <x:v>Female</x:v>
      </x:c>
      <x:c r="G427" t="str">
        <x:f>IF(E426=1,$O$8,$O$9)</x:f>
        <x:v>Pass</x:v>
      </x:c>
      <x:c r="H427" t="str">
        <x:f>F426&amp;" / "&amp;G426</x:f>
        <x:v>Female / Pass</x:v>
      </x:c>
    </x:row>
    <x:row r="428">
      <x:c r="A428" t="n">
        <x:v>426</x:v>
      </x:c>
      <x:c r="B428" t="str">
        <x:f>Dataset!B427</x:f>
        <x:v>F</x:v>
      </x:c>
      <x:c r="C428" t="n">
        <x:f>--(B427=$O$4)</x:f>
        <x:v>1</x:v>
      </x:c>
      <x:c r="D428" t="n">
        <x:f>Dataset!AG427</x:f>
        <x:v>10</x:v>
      </x:c>
      <x:c r="E428" t="n">
        <x:f>--(D427&gt;=$O$5)</x:f>
        <x:v>1</x:v>
      </x:c>
      <x:c r="F428" t="str">
        <x:f>IF(C427=1,$O$6,$O$7)</x:f>
        <x:v>Female</x:v>
      </x:c>
      <x:c r="G428" t="str">
        <x:f>IF(E427=1,$O$8,$O$9)</x:f>
        <x:v>Pass</x:v>
      </x:c>
      <x:c r="H428" t="str">
        <x:f>F427&amp;" / "&amp;G427</x:f>
        <x:v>Female / Pass</x:v>
      </x:c>
    </x:row>
    <x:row r="429">
      <x:c r="A429" t="n">
        <x:v>427</x:v>
      </x:c>
      <x:c r="B429" t="str">
        <x:f>Dataset!B428</x:f>
        <x:v>F</x:v>
      </x:c>
      <x:c r="C429" t="n">
        <x:f>--(B428=$O$4)</x:f>
        <x:v>1</x:v>
      </x:c>
      <x:c r="D429" t="n">
        <x:f>Dataset!AG428</x:f>
        <x:v>11</x:v>
      </x:c>
      <x:c r="E429" t="n">
        <x:f>--(D428&gt;=$O$5)</x:f>
        <x:v>1</x:v>
      </x:c>
      <x:c r="F429" t="str">
        <x:f>IF(C428=1,$O$6,$O$7)</x:f>
        <x:v>Female</x:v>
      </x:c>
      <x:c r="G429" t="str">
        <x:f>IF(E428=1,$O$8,$O$9)</x:f>
        <x:v>Pass</x:v>
      </x:c>
      <x:c r="H429" t="str">
        <x:f>F428&amp;" / "&amp;G428</x:f>
        <x:v>Female / Pass</x:v>
      </x:c>
    </x:row>
    <x:row r="430">
      <x:c r="A430" t="n">
        <x:v>428</x:v>
      </x:c>
      <x:c r="B430" t="str">
        <x:f>Dataset!B429</x:f>
        <x:v>F</x:v>
      </x:c>
      <x:c r="C430" t="n">
        <x:f>--(B429=$O$4)</x:f>
        <x:v>1</x:v>
      </x:c>
      <x:c r="D430" t="n">
        <x:f>Dataset!AG429</x:f>
        <x:v>17</x:v>
      </x:c>
      <x:c r="E430" t="n">
        <x:f>--(D429&gt;=$O$5)</x:f>
        <x:v>1</x:v>
      </x:c>
      <x:c r="F430" t="str">
        <x:f>IF(C429=1,$O$6,$O$7)</x:f>
        <x:v>Female</x:v>
      </x:c>
      <x:c r="G430" t="str">
        <x:f>IF(E429=1,$O$8,$O$9)</x:f>
        <x:v>Pass</x:v>
      </x:c>
      <x:c r="H430" t="str">
        <x:f>F429&amp;" / "&amp;G429</x:f>
        <x:v>Female / Pass</x:v>
      </x:c>
    </x:row>
    <x:row r="431">
      <x:c r="A431" t="n">
        <x:v>429</x:v>
      </x:c>
      <x:c r="B431" t="str">
        <x:f>Dataset!B430</x:f>
        <x:v>F</x:v>
      </x:c>
      <x:c r="C431" t="n">
        <x:f>--(B430=$O$4)</x:f>
        <x:v>1</x:v>
      </x:c>
      <x:c r="D431" t="n">
        <x:f>Dataset!AG430</x:f>
        <x:v>9</x:v>
      </x:c>
      <x:c r="E431" t="n">
        <x:f>--(D430&gt;=$O$5)</x:f>
        <x:v>1</x:v>
      </x:c>
      <x:c r="F431" t="str">
        <x:f>IF(C430=1,$O$6,$O$7)</x:f>
        <x:v>Female</x:v>
      </x:c>
      <x:c r="G431" t="str">
        <x:f>IF(E430=1,$O$8,$O$9)</x:f>
        <x:v>Pass</x:v>
      </x:c>
      <x:c r="H431" t="str">
        <x:f>F430&amp;" / "&amp;G430</x:f>
        <x:v>Female / Pass</x:v>
      </x:c>
    </x:row>
    <x:row r="432">
      <x:c r="A432" t="n">
        <x:v>430</x:v>
      </x:c>
      <x:c r="B432" t="str">
        <x:f>Dataset!B431</x:f>
        <x:v>M</x:v>
      </x:c>
      <x:c r="C432" t="n">
        <x:f>--(B431=$O$4)</x:f>
        <x:v>1</x:v>
      </x:c>
      <x:c r="D432" t="n">
        <x:f>Dataset!AG431</x:f>
        <x:v>11</x:v>
      </x:c>
      <x:c r="E432" t="n">
        <x:f>--(D431&gt;=$O$5)</x:f>
        <x:v>0</x:v>
      </x:c>
      <x:c r="F432" t="str">
        <x:f>IF(C431=1,$O$6,$O$7)</x:f>
        <x:v>Female</x:v>
      </x:c>
      <x:c r="G432" t="str">
        <x:f>IF(E431=1,$O$8,$O$9)</x:f>
        <x:v>Pass</x:v>
      </x:c>
      <x:c r="H432" t="str">
        <x:f>F431&amp;" / "&amp;G431</x:f>
        <x:v>Female / Pass</x:v>
      </x:c>
    </x:row>
    <x:row r="433">
      <x:c r="A433" t="n">
        <x:v>431</x:v>
      </x:c>
      <x:c r="B433" t="str">
        <x:f>Dataset!B432</x:f>
        <x:v>M</x:v>
      </x:c>
      <x:c r="C433" t="n">
        <x:f>--(B432=$O$4)</x:f>
        <x:v>0</x:v>
      </x:c>
      <x:c r="D433" t="n">
        <x:f>Dataset!AG432</x:f>
        <x:v>11</x:v>
      </x:c>
      <x:c r="E433" t="n">
        <x:f>--(D432&gt;=$O$5)</x:f>
        <x:v>1</x:v>
      </x:c>
      <x:c r="F433" t="str">
        <x:f>IF(C432=1,$O$6,$O$7)</x:f>
        <x:v>Female</x:v>
      </x:c>
      <x:c r="G433" t="str">
        <x:f>IF(E432=1,$O$8,$O$9)</x:f>
        <x:v>Fail</x:v>
      </x:c>
      <x:c r="H433" t="str">
        <x:f>F432&amp;" / "&amp;G432</x:f>
        <x:v>Female / Pass</x:v>
      </x:c>
    </x:row>
    <x:row r="434">
      <x:c r="A434" t="n">
        <x:v>432</x:v>
      </x:c>
      <x:c r="B434" t="str">
        <x:f>Dataset!B433</x:f>
        <x:v>F</x:v>
      </x:c>
      <x:c r="C434" t="n">
        <x:f>--(B433=$O$4)</x:f>
        <x:v>0</x:v>
      </x:c>
      <x:c r="D434" t="n">
        <x:f>Dataset!AG433</x:f>
        <x:v>10</x:v>
      </x:c>
      <x:c r="E434" t="n">
        <x:f>--(D433&gt;=$O$5)</x:f>
        <x:v>1</x:v>
      </x:c>
      <x:c r="F434" t="str">
        <x:f>IF(C433=1,$O$6,$O$7)</x:f>
        <x:v>Male</x:v>
      </x:c>
      <x:c r="G434" t="str">
        <x:f>IF(E433=1,$O$8,$O$9)</x:f>
        <x:v>Pass</x:v>
      </x:c>
      <x:c r="H434" t="str">
        <x:f>F433&amp;" / "&amp;G433</x:f>
        <x:v>Female / Fail</x:v>
      </x:c>
    </x:row>
    <x:row r="435">
      <x:c r="A435" t="n">
        <x:v>433</x:v>
      </x:c>
      <x:c r="B435" t="str">
        <x:f>Dataset!B434</x:f>
        <x:v>F</x:v>
      </x:c>
      <x:c r="C435" t="n">
        <x:f>--(B434=$O$4)</x:f>
        <x:v>1</x:v>
      </x:c>
      <x:c r="D435" t="n">
        <x:f>Dataset!AG434</x:f>
        <x:v>7</x:v>
      </x:c>
      <x:c r="E435" t="n">
        <x:f>--(D434&gt;=$O$5)</x:f>
        <x:v>1</x:v>
      </x:c>
      <x:c r="F435" t="str">
        <x:f>IF(C434=1,$O$6,$O$7)</x:f>
        <x:v>Male</x:v>
      </x:c>
      <x:c r="G435" t="str">
        <x:f>IF(E434=1,$O$8,$O$9)</x:f>
        <x:v>Pass</x:v>
      </x:c>
      <x:c r="H435" t="str">
        <x:f>F434&amp;" / "&amp;G434</x:f>
        <x:v>Male / Pass</x:v>
      </x:c>
    </x:row>
    <x:row r="436">
      <x:c r="A436" t="n">
        <x:v>434</x:v>
      </x:c>
      <x:c r="B436" t="str">
        <x:f>Dataset!B435</x:f>
        <x:v>F</x:v>
      </x:c>
      <x:c r="C436" t="n">
        <x:f>--(B435=$O$4)</x:f>
        <x:v>1</x:v>
      </x:c>
      <x:c r="D436" t="n">
        <x:f>Dataset!AG435</x:f>
        <x:v>14</x:v>
      </x:c>
      <x:c r="E436" t="n">
        <x:f>--(D435&gt;=$O$5)</x:f>
        <x:v>0</x:v>
      </x:c>
      <x:c r="F436" t="str">
        <x:f>IF(C435=1,$O$6,$O$7)</x:f>
        <x:v>Female</x:v>
      </x:c>
      <x:c r="G436" t="str">
        <x:f>IF(E435=1,$O$8,$O$9)</x:f>
        <x:v>Pass</x:v>
      </x:c>
      <x:c r="H436" t="str">
        <x:f>F435&amp;" / "&amp;G435</x:f>
        <x:v>Male / Pass</x:v>
      </x:c>
    </x:row>
    <x:row r="437">
      <x:c r="A437" t="n">
        <x:v>435</x:v>
      </x:c>
      <x:c r="B437" t="str">
        <x:f>Dataset!B436</x:f>
        <x:v>F</x:v>
      </x:c>
      <x:c r="C437" t="n">
        <x:f>--(B436=$O$4)</x:f>
        <x:v>1</x:v>
      </x:c>
      <x:c r="D437" t="n">
        <x:f>Dataset!AG436</x:f>
        <x:v>11</x:v>
      </x:c>
      <x:c r="E437" t="n">
        <x:f>--(D436&gt;=$O$5)</x:f>
        <x:v>1</x:v>
      </x:c>
      <x:c r="F437" t="str">
        <x:f>IF(C436=1,$O$6,$O$7)</x:f>
        <x:v>Female</x:v>
      </x:c>
      <x:c r="G437" t="str">
        <x:f>IF(E436=1,$O$8,$O$9)</x:f>
        <x:v>Fail</x:v>
      </x:c>
      <x:c r="H437" t="str">
        <x:f>F436&amp;" / "&amp;G436</x:f>
        <x:v>Female / Pass</x:v>
      </x:c>
    </x:row>
    <x:row r="438">
      <x:c r="A438" t="n">
        <x:v>436</x:v>
      </x:c>
      <x:c r="B438" t="str">
        <x:f>Dataset!B437</x:f>
        <x:v>F</x:v>
      </x:c>
      <x:c r="C438" t="n">
        <x:f>--(B437=$O$4)</x:f>
        <x:v>1</x:v>
      </x:c>
      <x:c r="D438" t="n">
        <x:f>Dataset!AG437</x:f>
        <x:v>10</x:v>
      </x:c>
      <x:c r="E438" t="n">
        <x:f>--(D437&gt;=$O$5)</x:f>
        <x:v>1</x:v>
      </x:c>
      <x:c r="F438" t="str">
        <x:f>IF(C437=1,$O$6,$O$7)</x:f>
        <x:v>Female</x:v>
      </x:c>
      <x:c r="G438" t="str">
        <x:f>IF(E437=1,$O$8,$O$9)</x:f>
        <x:v>Pass</x:v>
      </x:c>
      <x:c r="H438" t="str">
        <x:f>F437&amp;" / "&amp;G437</x:f>
        <x:v>Female / Fail</x:v>
      </x:c>
    </x:row>
    <x:row r="439">
      <x:c r="A439" t="n">
        <x:v>437</x:v>
      </x:c>
      <x:c r="B439" t="str">
        <x:f>Dataset!B438</x:f>
        <x:v>F</x:v>
      </x:c>
      <x:c r="C439" t="n">
        <x:f>--(B438=$O$4)</x:f>
        <x:v>1</x:v>
      </x:c>
      <x:c r="D439" t="n">
        <x:f>Dataset!AG438</x:f>
        <x:v>8</x:v>
      </x:c>
      <x:c r="E439" t="n">
        <x:f>--(D438&gt;=$O$5)</x:f>
        <x:v>1</x:v>
      </x:c>
      <x:c r="F439" t="str">
        <x:f>IF(C438=1,$O$6,$O$7)</x:f>
        <x:v>Female</x:v>
      </x:c>
      <x:c r="G439" t="str">
        <x:f>IF(E438=1,$O$8,$O$9)</x:f>
        <x:v>Pass</x:v>
      </x:c>
      <x:c r="H439" t="str">
        <x:f>F438&amp;" / "&amp;G438</x:f>
        <x:v>Female / Pass</x:v>
      </x:c>
    </x:row>
    <x:row r="440">
      <x:c r="A440" t="n">
        <x:v>438</x:v>
      </x:c>
      <x:c r="B440" t="str">
        <x:f>Dataset!B439</x:f>
        <x:v>F</x:v>
      </x:c>
      <x:c r="C440" t="n">
        <x:f>--(B439=$O$4)</x:f>
        <x:v>1</x:v>
      </x:c>
      <x:c r="D440" t="n">
        <x:f>Dataset!AG439</x:f>
        <x:v>12</x:v>
      </x:c>
      <x:c r="E440" t="n">
        <x:f>--(D439&gt;=$O$5)</x:f>
        <x:v>0</x:v>
      </x:c>
      <x:c r="F440" t="str">
        <x:f>IF(C439=1,$O$6,$O$7)</x:f>
        <x:v>Female</x:v>
      </x:c>
      <x:c r="G440" t="str">
        <x:f>IF(E439=1,$O$8,$O$9)</x:f>
        <x:v>Pass</x:v>
      </x:c>
      <x:c r="H440" t="str">
        <x:f>F439&amp;" / "&amp;G439</x:f>
        <x:v>Female / Pass</x:v>
      </x:c>
    </x:row>
    <x:row r="441">
      <x:c r="A441" t="n">
        <x:v>439</x:v>
      </x:c>
      <x:c r="B441" t="str">
        <x:f>Dataset!B440</x:f>
        <x:v>F</x:v>
      </x:c>
      <x:c r="C441" t="n">
        <x:f>--(B440=$O$4)</x:f>
        <x:v>1</x:v>
      </x:c>
      <x:c r="D441" t="n">
        <x:f>Dataset!AG440</x:f>
        <x:v>12</x:v>
      </x:c>
      <x:c r="E441" t="n">
        <x:f>--(D440&gt;=$O$5)</x:f>
        <x:v>1</x:v>
      </x:c>
      <x:c r="F441" t="str">
        <x:f>IF(C440=1,$O$6,$O$7)</x:f>
        <x:v>Female</x:v>
      </x:c>
      <x:c r="G441" t="str">
        <x:f>IF(E440=1,$O$8,$O$9)</x:f>
        <x:v>Fail</x:v>
      </x:c>
      <x:c r="H441" t="str">
        <x:f>F440&amp;" / "&amp;G440</x:f>
        <x:v>Female / Pass</x:v>
      </x:c>
    </x:row>
    <x:row r="442">
      <x:c r="A442" t="n">
        <x:v>440</x:v>
      </x:c>
      <x:c r="B442" t="str">
        <x:f>Dataset!B441</x:f>
        <x:v>F</x:v>
      </x:c>
      <x:c r="C442" t="n">
        <x:f>--(B441=$O$4)</x:f>
        <x:v>1</x:v>
      </x:c>
      <x:c r="D442" t="n">
        <x:f>Dataset!AG441</x:f>
        <x:v>16</x:v>
      </x:c>
      <x:c r="E442" t="n">
        <x:f>--(D441&gt;=$O$5)</x:f>
        <x:v>1</x:v>
      </x:c>
      <x:c r="F442" t="str">
        <x:f>IF(C441=1,$O$6,$O$7)</x:f>
        <x:v>Female</x:v>
      </x:c>
      <x:c r="G442" t="str">
        <x:f>IF(E441=1,$O$8,$O$9)</x:f>
        <x:v>Pass</x:v>
      </x:c>
      <x:c r="H442" t="str">
        <x:f>F441&amp;" / "&amp;G441</x:f>
        <x:v>Female / Fail</x:v>
      </x:c>
    </x:row>
    <x:row r="443">
      <x:c r="A443" t="n">
        <x:v>441</x:v>
      </x:c>
      <x:c r="B443" t="str">
        <x:f>Dataset!B442</x:f>
        <x:v>M</x:v>
      </x:c>
      <x:c r="C443" t="n">
        <x:f>--(B442=$O$4)</x:f>
        <x:v>1</x:v>
      </x:c>
      <x:c r="D443" t="n">
        <x:f>Dataset!AG442</x:f>
        <x:v>0</x:v>
      </x:c>
      <x:c r="E443" t="n">
        <x:f>--(D442&gt;=$O$5)</x:f>
        <x:v>1</x:v>
      </x:c>
      <x:c r="F443" t="str">
        <x:f>IF(C442=1,$O$6,$O$7)</x:f>
        <x:v>Female</x:v>
      </x:c>
      <x:c r="G443" t="str">
        <x:f>IF(E442=1,$O$8,$O$9)</x:f>
        <x:v>Pass</x:v>
      </x:c>
      <x:c r="H443" t="str">
        <x:f>F442&amp;" / "&amp;G442</x:f>
        <x:v>Female / Pass</x:v>
      </x:c>
    </x:row>
    <x:row r="444">
      <x:c r="A444" t="n">
        <x:v>442</x:v>
      </x:c>
      <x:c r="B444" t="str">
        <x:f>Dataset!B443</x:f>
        <x:v>M</x:v>
      </x:c>
      <x:c r="C444" t="n">
        <x:f>--(B443=$O$4)</x:f>
        <x:v>0</x:v>
      </x:c>
      <x:c r="D444" t="n">
        <x:f>Dataset!AG443</x:f>
        <x:v>9</x:v>
      </x:c>
      <x:c r="E444" t="n">
        <x:f>--(D443&gt;=$O$5)</x:f>
        <x:v>0</x:v>
      </x:c>
      <x:c r="F444" t="str">
        <x:f>IF(C443=1,$O$6,$O$7)</x:f>
        <x:v>Female</x:v>
      </x:c>
      <x:c r="G444" t="str">
        <x:f>IF(E443=1,$O$8,$O$9)</x:f>
        <x:v>Pass</x:v>
      </x:c>
      <x:c r="H444" t="str">
        <x:f>F443&amp;" / "&amp;G443</x:f>
        <x:v>Female / Pass</x:v>
      </x:c>
    </x:row>
    <x:row r="445">
      <x:c r="A445" t="n">
        <x:v>443</x:v>
      </x:c>
      <x:c r="B445" t="str">
        <x:f>Dataset!B444</x:f>
        <x:v>M</x:v>
      </x:c>
      <x:c r="C445" t="n">
        <x:f>--(B444=$O$4)</x:f>
        <x:v>0</x:v>
      </x:c>
      <x:c r="D445" t="n">
        <x:f>Dataset!AG444</x:f>
        <x:v>14</x:v>
      </x:c>
      <x:c r="E445" t="n">
        <x:f>--(D444&gt;=$O$5)</x:f>
        <x:v>0</x:v>
      </x:c>
      <x:c r="F445" t="str">
        <x:f>IF(C444=1,$O$6,$O$7)</x:f>
        <x:v>Male</x:v>
      </x:c>
      <x:c r="G445" t="str">
        <x:f>IF(E444=1,$O$8,$O$9)</x:f>
        <x:v>Fail</x:v>
      </x:c>
      <x:c r="H445" t="str">
        <x:f>F444&amp;" / "&amp;G444</x:f>
        <x:v>Female / Pass</x:v>
      </x:c>
    </x:row>
    <x:row r="446">
      <x:c r="A446" t="n">
        <x:v>444</x:v>
      </x:c>
      <x:c r="B446" t="str">
        <x:f>Dataset!B445</x:f>
        <x:v>M</x:v>
      </x:c>
      <x:c r="C446" t="n">
        <x:f>--(B445=$O$4)</x:f>
        <x:v>0</x:v>
      </x:c>
      <x:c r="D446" t="n">
        <x:f>Dataset!AG445</x:f>
        <x:v>8</x:v>
      </x:c>
      <x:c r="E446" t="n">
        <x:f>--(D445&gt;=$O$5)</x:f>
        <x:v>1</x:v>
      </x:c>
      <x:c r="F446" t="str">
        <x:f>IF(C445=1,$O$6,$O$7)</x:f>
        <x:v>Male</x:v>
      </x:c>
      <x:c r="G446" t="str">
        <x:f>IF(E445=1,$O$8,$O$9)</x:f>
        <x:v>Fail</x:v>
      </x:c>
      <x:c r="H446" t="str">
        <x:f>F445&amp;" / "&amp;G445</x:f>
        <x:v>Male / Fail</x:v>
      </x:c>
    </x:row>
    <x:row r="447">
      <x:c r="A447" t="n">
        <x:v>445</x:v>
      </x:c>
      <x:c r="B447" t="str">
        <x:f>Dataset!B446</x:f>
        <x:v>M</x:v>
      </x:c>
      <x:c r="C447" t="n">
        <x:f>--(B446=$O$4)</x:f>
        <x:v>0</x:v>
      </x:c>
      <x:c r="D447" t="n">
        <x:f>Dataset!AG446</x:f>
        <x:v>11</x:v>
      </x:c>
      <x:c r="E447" t="n">
        <x:f>--(D446&gt;=$O$5)</x:f>
        <x:v>0</x:v>
      </x:c>
      <x:c r="F447" t="str">
        <x:f>IF(C446=1,$O$6,$O$7)</x:f>
        <x:v>Male</x:v>
      </x:c>
      <x:c r="G447" t="str">
        <x:f>IF(E446=1,$O$8,$O$9)</x:f>
        <x:v>Pass</x:v>
      </x:c>
      <x:c r="H447" t="str">
        <x:f>F446&amp;" / "&amp;G446</x:f>
        <x:v>Male / Fail</x:v>
      </x:c>
    </x:row>
    <x:row r="448">
      <x:c r="A448" t="n">
        <x:v>446</x:v>
      </x:c>
      <x:c r="B448" t="str">
        <x:f>Dataset!B447</x:f>
        <x:v>M</x:v>
      </x:c>
      <x:c r="C448" t="n">
        <x:f>--(B447=$O$4)</x:f>
        <x:v>0</x:v>
      </x:c>
      <x:c r="D448" t="n">
        <x:f>Dataset!AG447</x:f>
        <x:v>9</x:v>
      </x:c>
      <x:c r="E448" t="n">
        <x:f>--(D447&gt;=$O$5)</x:f>
        <x:v>1</x:v>
      </x:c>
      <x:c r="F448" t="str">
        <x:f>IF(C447=1,$O$6,$O$7)</x:f>
        <x:v>Male</x:v>
      </x:c>
      <x:c r="G448" t="str">
        <x:f>IF(E447=1,$O$8,$O$9)</x:f>
        <x:v>Fail</x:v>
      </x:c>
      <x:c r="H448" t="str">
        <x:f>F447&amp;" / "&amp;G447</x:f>
        <x:v>Male / Pass</x:v>
      </x:c>
    </x:row>
    <x:row r="449">
      <x:c r="A449" t="n">
        <x:v>447</x:v>
      </x:c>
      <x:c r="B449" t="str">
        <x:f>Dataset!B448</x:f>
        <x:v>M</x:v>
      </x:c>
      <x:c r="C449" t="n">
        <x:f>--(B448=$O$4)</x:f>
        <x:v>0</x:v>
      </x:c>
      <x:c r="D449" t="n">
        <x:f>Dataset!AG448</x:f>
        <x:v>11</x:v>
      </x:c>
      <x:c r="E449" t="n">
        <x:f>--(D448&gt;=$O$5)</x:f>
        <x:v>0</x:v>
      </x:c>
      <x:c r="F449" t="str">
        <x:f>IF(C448=1,$O$6,$O$7)</x:f>
        <x:v>Male</x:v>
      </x:c>
      <x:c r="G449" t="str">
        <x:f>IF(E448=1,$O$8,$O$9)</x:f>
        <x:v>Pass</x:v>
      </x:c>
      <x:c r="H449" t="str">
        <x:f>F448&amp;" / "&amp;G448</x:f>
        <x:v>Male / Fail</x:v>
      </x:c>
    </x:row>
    <x:row r="450">
      <x:c r="A450" t="n">
        <x:v>448</x:v>
      </x:c>
      <x:c r="B450" t="str">
        <x:f>Dataset!B449</x:f>
        <x:v>M</x:v>
      </x:c>
      <x:c r="C450" t="n">
        <x:f>--(B449=$O$4)</x:f>
        <x:v>0</x:v>
      </x:c>
      <x:c r="D450" t="n">
        <x:f>Dataset!AG449</x:f>
        <x:v>9</x:v>
      </x:c>
      <x:c r="E450" t="n">
        <x:f>--(D449&gt;=$O$5)</x:f>
        <x:v>1</x:v>
      </x:c>
      <x:c r="F450" t="str">
        <x:f>IF(C449=1,$O$6,$O$7)</x:f>
        <x:v>Male</x:v>
      </x:c>
      <x:c r="G450" t="str">
        <x:f>IF(E449=1,$O$8,$O$9)</x:f>
        <x:v>Fail</x:v>
      </x:c>
      <x:c r="H450" t="str">
        <x:f>F449&amp;" / "&amp;G449</x:f>
        <x:v>Male / Pass</x:v>
      </x:c>
    </x:row>
    <x:row r="451">
      <x:c r="A451" t="n">
        <x:v>449</x:v>
      </x:c>
      <x:c r="B451" t="str">
        <x:f>Dataset!B450</x:f>
        <x:v>F</x:v>
      </x:c>
      <x:c r="C451" t="n">
        <x:f>--(B450=$O$4)</x:f>
        <x:v>0</x:v>
      </x:c>
      <x:c r="D451" t="n">
        <x:f>Dataset!AG450</x:f>
        <x:v>17</x:v>
      </x:c>
      <x:c r="E451" t="n">
        <x:f>--(D450&gt;=$O$5)</x:f>
        <x:v>0</x:v>
      </x:c>
      <x:c r="F451" t="str">
        <x:f>IF(C450=1,$O$6,$O$7)</x:f>
        <x:v>Male</x:v>
      </x:c>
      <x:c r="G451" t="str">
        <x:f>IF(E450=1,$O$8,$O$9)</x:f>
        <x:v>Pass</x:v>
      </x:c>
      <x:c r="H451" t="str">
        <x:f>F450&amp;" / "&amp;G450</x:f>
        <x:v>Male / Fail</x:v>
      </x:c>
    </x:row>
    <x:row r="452">
      <x:c r="A452" t="n">
        <x:v>450</x:v>
      </x:c>
      <x:c r="B452" t="str">
        <x:f>Dataset!B451</x:f>
        <x:v>F</x:v>
      </x:c>
      <x:c r="C452" t="n">
        <x:f>--(B451=$O$4)</x:f>
        <x:v>1</x:v>
      </x:c>
      <x:c r="D452" t="n">
        <x:f>Dataset!AG451</x:f>
        <x:v>13</x:v>
      </x:c>
      <x:c r="E452" t="n">
        <x:f>--(D451&gt;=$O$5)</x:f>
        <x:v>1</x:v>
      </x:c>
      <x:c r="F452" t="str">
        <x:f>IF(C451=1,$O$6,$O$7)</x:f>
        <x:v>Male</x:v>
      </x:c>
      <x:c r="G452" t="str">
        <x:f>IF(E451=1,$O$8,$O$9)</x:f>
        <x:v>Fail</x:v>
      </x:c>
      <x:c r="H452" t="str">
        <x:f>F451&amp;" / "&amp;G451</x:f>
        <x:v>Male / Pass</x:v>
      </x:c>
    </x:row>
    <x:row r="453">
      <x:c r="A453" t="n">
        <x:v>451</x:v>
      </x:c>
      <x:c r="B453" t="str">
        <x:f>Dataset!B452</x:f>
        <x:v>F</x:v>
      </x:c>
      <x:c r="C453" t="n">
        <x:f>--(B452=$O$4)</x:f>
        <x:v>1</x:v>
      </x:c>
      <x:c r="D453" t="n">
        <x:f>Dataset!AG452</x:f>
        <x:v>15</x:v>
      </x:c>
      <x:c r="E453" t="n">
        <x:f>--(D452&gt;=$O$5)</x:f>
        <x:v>1</x:v>
      </x:c>
      <x:c r="F453" t="str">
        <x:f>IF(C452=1,$O$6,$O$7)</x:f>
        <x:v>Female</x:v>
      </x:c>
      <x:c r="G453" t="str">
        <x:f>IF(E452=1,$O$8,$O$9)</x:f>
        <x:v>Pass</x:v>
      </x:c>
      <x:c r="H453" t="str">
        <x:f>F452&amp;" / "&amp;G452</x:f>
        <x:v>Male / Fail</x:v>
      </x:c>
    </x:row>
    <x:row r="454">
      <x:c r="A454" t="n">
        <x:v>452</x:v>
      </x:c>
      <x:c r="B454" t="str">
        <x:f>Dataset!B453</x:f>
        <x:v>M</x:v>
      </x:c>
      <x:c r="C454" t="n">
        <x:f>--(B453=$O$4)</x:f>
        <x:v>1</x:v>
      </x:c>
      <x:c r="D454" t="n">
        <x:f>Dataset!AG453</x:f>
        <x:v>11</x:v>
      </x:c>
      <x:c r="E454" t="n">
        <x:f>--(D453&gt;=$O$5)</x:f>
        <x:v>1</x:v>
      </x:c>
      <x:c r="F454" t="str">
        <x:f>IF(C453=1,$O$6,$O$7)</x:f>
        <x:v>Female</x:v>
      </x:c>
      <x:c r="G454" t="str">
        <x:f>IF(E453=1,$O$8,$O$9)</x:f>
        <x:v>Pass</x:v>
      </x:c>
      <x:c r="H454" t="str">
        <x:f>F453&amp;" / "&amp;G453</x:f>
        <x:v>Female / Pass</x:v>
      </x:c>
    </x:row>
    <x:row r="455">
      <x:c r="A455" t="n">
        <x:v>453</x:v>
      </x:c>
      <x:c r="B455" t="str">
        <x:f>Dataset!B454</x:f>
        <x:v>F</x:v>
      </x:c>
      <x:c r="C455" t="n">
        <x:f>--(B454=$O$4)</x:f>
        <x:v>0</x:v>
      </x:c>
      <x:c r="D455" t="n">
        <x:f>Dataset!AG454</x:f>
        <x:v>11</x:v>
      </x:c>
      <x:c r="E455" t="n">
        <x:f>--(D454&gt;=$O$5)</x:f>
        <x:v>1</x:v>
      </x:c>
      <x:c r="F455" t="str">
        <x:f>IF(C454=1,$O$6,$O$7)</x:f>
        <x:v>Female</x:v>
      </x:c>
      <x:c r="G455" t="str">
        <x:f>IF(E454=1,$O$8,$O$9)</x:f>
        <x:v>Pass</x:v>
      </x:c>
      <x:c r="H455" t="str">
        <x:f>F454&amp;" / "&amp;G454</x:f>
        <x:v>Female / Pass</x:v>
      </x:c>
    </x:row>
    <x:row r="456">
      <x:c r="A456" t="n">
        <x:v>454</x:v>
      </x:c>
      <x:c r="B456" t="str">
        <x:f>Dataset!B455</x:f>
        <x:v>F</x:v>
      </x:c>
      <x:c r="C456" t="n">
        <x:f>--(B455=$O$4)</x:f>
        <x:v>1</x:v>
      </x:c>
      <x:c r="D456" t="n">
        <x:f>Dataset!AG455</x:f>
        <x:v>8</x:v>
      </x:c>
      <x:c r="E456" t="n">
        <x:f>--(D455&gt;=$O$5)</x:f>
        <x:v>1</x:v>
      </x:c>
      <x:c r="F456" t="str">
        <x:f>IF(C455=1,$O$6,$O$7)</x:f>
        <x:v>Male</x:v>
      </x:c>
      <x:c r="G456" t="str">
        <x:f>IF(E455=1,$O$8,$O$9)</x:f>
        <x:v>Pass</x:v>
      </x:c>
      <x:c r="H456" t="str">
        <x:f>F455&amp;" / "&amp;G455</x:f>
        <x:v>Female / Pass</x:v>
      </x:c>
    </x:row>
    <x:row r="457">
      <x:c r="A457" t="n">
        <x:v>455</x:v>
      </x:c>
      <x:c r="B457" t="str">
        <x:f>Dataset!B456</x:f>
        <x:v>F</x:v>
      </x:c>
      <x:c r="C457" t="n">
        <x:f>--(B456=$O$4)</x:f>
        <x:v>1</x:v>
      </x:c>
      <x:c r="D457" t="n">
        <x:f>Dataset!AG456</x:f>
        <x:v>8</x:v>
      </x:c>
      <x:c r="E457" t="n">
        <x:f>--(D456&gt;=$O$5)</x:f>
        <x:v>0</x:v>
      </x:c>
      <x:c r="F457" t="str">
        <x:f>IF(C456=1,$O$6,$O$7)</x:f>
        <x:v>Female</x:v>
      </x:c>
      <x:c r="G457" t="str">
        <x:f>IF(E456=1,$O$8,$O$9)</x:f>
        <x:v>Pass</x:v>
      </x:c>
      <x:c r="H457" t="str">
        <x:f>F456&amp;" / "&amp;G456</x:f>
        <x:v>Male / Pass</x:v>
      </x:c>
    </x:row>
    <x:row r="458">
      <x:c r="A458" t="n">
        <x:v>456</x:v>
      </x:c>
      <x:c r="B458" t="str">
        <x:f>Dataset!B457</x:f>
        <x:v>F</x:v>
      </x:c>
      <x:c r="C458" t="n">
        <x:f>--(B457=$O$4)</x:f>
        <x:v>1</x:v>
      </x:c>
      <x:c r="D458" t="n">
        <x:f>Dataset!AG457</x:f>
        <x:v>9</x:v>
      </x:c>
      <x:c r="E458" t="n">
        <x:f>--(D457&gt;=$O$5)</x:f>
        <x:v>0</x:v>
      </x:c>
      <x:c r="F458" t="str">
        <x:f>IF(C457=1,$O$6,$O$7)</x:f>
        <x:v>Female</x:v>
      </x:c>
      <x:c r="G458" t="str">
        <x:f>IF(E457=1,$O$8,$O$9)</x:f>
        <x:v>Fail</x:v>
      </x:c>
      <x:c r="H458" t="str">
        <x:f>F457&amp;" / "&amp;G457</x:f>
        <x:v>Female / Pass</x:v>
      </x:c>
    </x:row>
    <x:row r="459">
      <x:c r="A459" t="n">
        <x:v>457</x:v>
      </x:c>
      <x:c r="B459" t="str">
        <x:f>Dataset!B458</x:f>
        <x:v>F</x:v>
      </x:c>
      <x:c r="C459" t="n">
        <x:f>--(B458=$O$4)</x:f>
        <x:v>1</x:v>
      </x:c>
      <x:c r="D459" t="n">
        <x:f>Dataset!AG458</x:f>
        <x:v>15</x:v>
      </x:c>
      <x:c r="E459" t="n">
        <x:f>--(D458&gt;=$O$5)</x:f>
        <x:v>0</x:v>
      </x:c>
      <x:c r="F459" t="str">
        <x:f>IF(C458=1,$O$6,$O$7)</x:f>
        <x:v>Female</x:v>
      </x:c>
      <x:c r="G459" t="str">
        <x:f>IF(E458=1,$O$8,$O$9)</x:f>
        <x:v>Fail</x:v>
      </x:c>
      <x:c r="H459" t="str">
        <x:f>F458&amp;" / "&amp;G458</x:f>
        <x:v>Female / Fail</x:v>
      </x:c>
    </x:row>
    <x:row r="460">
      <x:c r="A460" t="n">
        <x:v>458</x:v>
      </x:c>
      <x:c r="B460" t="str">
        <x:f>Dataset!B459</x:f>
        <x:v>M</x:v>
      </x:c>
      <x:c r="C460" t="n">
        <x:f>--(B459=$O$4)</x:f>
        <x:v>1</x:v>
      </x:c>
      <x:c r="D460" t="n">
        <x:f>Dataset!AG459</x:f>
        <x:v>11</x:v>
      </x:c>
      <x:c r="E460" t="n">
        <x:f>--(D459&gt;=$O$5)</x:f>
        <x:v>1</x:v>
      </x:c>
      <x:c r="F460" t="str">
        <x:f>IF(C459=1,$O$6,$O$7)</x:f>
        <x:v>Female</x:v>
      </x:c>
      <x:c r="G460" t="str">
        <x:f>IF(E459=1,$O$8,$O$9)</x:f>
        <x:v>Fail</x:v>
      </x:c>
      <x:c r="H460" t="str">
        <x:f>F459&amp;" / "&amp;G459</x:f>
        <x:v>Female / Fail</x:v>
      </x:c>
    </x:row>
    <x:row r="461">
      <x:c r="A461" t="n">
        <x:v>459</x:v>
      </x:c>
      <x:c r="B461" t="str">
        <x:f>Dataset!B460</x:f>
        <x:v>F</x:v>
      </x:c>
      <x:c r="C461" t="n">
        <x:f>--(B460=$O$4)</x:f>
        <x:v>0</x:v>
      </x:c>
      <x:c r="D461" t="n">
        <x:f>Dataset!AG460</x:f>
        <x:v>13</x:v>
      </x:c>
      <x:c r="E461" t="n">
        <x:f>--(D460&gt;=$O$5)</x:f>
        <x:v>1</x:v>
      </x:c>
      <x:c r="F461" t="str">
        <x:f>IF(C460=1,$O$6,$O$7)</x:f>
        <x:v>Female</x:v>
      </x:c>
      <x:c r="G461" t="str">
        <x:f>IF(E460=1,$O$8,$O$9)</x:f>
        <x:v>Pass</x:v>
      </x:c>
      <x:c r="H461" t="str">
        <x:f>F460&amp;" / "&amp;G460</x:f>
        <x:v>Female / Fail</x:v>
      </x:c>
    </x:row>
    <x:row r="462">
      <x:c r="A462" t="n">
        <x:v>460</x:v>
      </x:c>
      <x:c r="B462" t="str">
        <x:f>Dataset!B461</x:f>
        <x:v>F</x:v>
      </x:c>
      <x:c r="C462" t="n">
        <x:f>--(B461=$O$4)</x:f>
        <x:v>1</x:v>
      </x:c>
      <x:c r="D462" t="n">
        <x:f>Dataset!AG461</x:f>
        <x:v>10</x:v>
      </x:c>
      <x:c r="E462" t="n">
        <x:f>--(D461&gt;=$O$5)</x:f>
        <x:v>1</x:v>
      </x:c>
      <x:c r="F462" t="str">
        <x:f>IF(C461=1,$O$6,$O$7)</x:f>
        <x:v>Male</x:v>
      </x:c>
      <x:c r="G462" t="str">
        <x:f>IF(E461=1,$O$8,$O$9)</x:f>
        <x:v>Pass</x:v>
      </x:c>
      <x:c r="H462" t="str">
        <x:f>F461&amp;" / "&amp;G461</x:f>
        <x:v>Female / Pass</x:v>
      </x:c>
    </x:row>
    <x:row r="463">
      <x:c r="A463" t="n">
        <x:v>461</x:v>
      </x:c>
      <x:c r="B463" t="str">
        <x:f>Dataset!B462</x:f>
        <x:v>F</x:v>
      </x:c>
      <x:c r="C463" t="n">
        <x:f>--(B462=$O$4)</x:f>
        <x:v>1</x:v>
      </x:c>
      <x:c r="D463" t="n">
        <x:f>Dataset!AG462</x:f>
        <x:v>11</x:v>
      </x:c>
      <x:c r="E463" t="n">
        <x:f>--(D462&gt;=$O$5)</x:f>
        <x:v>1</x:v>
      </x:c>
      <x:c r="F463" t="str">
        <x:f>IF(C462=1,$O$6,$O$7)</x:f>
        <x:v>Female</x:v>
      </x:c>
      <x:c r="G463" t="str">
        <x:f>IF(E462=1,$O$8,$O$9)</x:f>
        <x:v>Pass</x:v>
      </x:c>
      <x:c r="H463" t="str">
        <x:f>F462&amp;" / "&amp;G462</x:f>
        <x:v>Male / Pass</x:v>
      </x:c>
    </x:row>
    <x:row r="464">
      <x:c r="A464" t="n">
        <x:v>462</x:v>
      </x:c>
      <x:c r="B464" t="str">
        <x:f>Dataset!B463</x:f>
        <x:v>F</x:v>
      </x:c>
      <x:c r="C464" t="n">
        <x:f>--(B463=$O$4)</x:f>
        <x:v>1</x:v>
      </x:c>
      <x:c r="D464" t="n">
        <x:f>Dataset!AG463</x:f>
        <x:v>14</x:v>
      </x:c>
      <x:c r="E464" t="n">
        <x:f>--(D463&gt;=$O$5)</x:f>
        <x:v>1</x:v>
      </x:c>
      <x:c r="F464" t="str">
        <x:f>IF(C463=1,$O$6,$O$7)</x:f>
        <x:v>Female</x:v>
      </x:c>
      <x:c r="G464" t="str">
        <x:f>IF(E463=1,$O$8,$O$9)</x:f>
        <x:v>Pass</x:v>
      </x:c>
      <x:c r="H464" t="str">
        <x:f>F463&amp;" / "&amp;G463</x:f>
        <x:v>Female / Pass</x:v>
      </x:c>
    </x:row>
    <x:row r="465">
      <x:c r="A465" t="n">
        <x:v>463</x:v>
      </x:c>
      <x:c r="B465" t="str">
        <x:f>Dataset!B464</x:f>
        <x:v>F</x:v>
      </x:c>
      <x:c r="C465" t="n">
        <x:f>--(B464=$O$4)</x:f>
        <x:v>1</x:v>
      </x:c>
      <x:c r="D465" t="n">
        <x:f>Dataset!AG464</x:f>
        <x:v>14</x:v>
      </x:c>
      <x:c r="E465" t="n">
        <x:f>--(D464&gt;=$O$5)</x:f>
        <x:v>1</x:v>
      </x:c>
      <x:c r="F465" t="str">
        <x:f>IF(C464=1,$O$6,$O$7)</x:f>
        <x:v>Female</x:v>
      </x:c>
      <x:c r="G465" t="str">
        <x:f>IF(E464=1,$O$8,$O$9)</x:f>
        <x:v>Pass</x:v>
      </x:c>
      <x:c r="H465" t="str">
        <x:f>F464&amp;" / "&amp;G464</x:f>
        <x:v>Female / Pass</x:v>
      </x:c>
    </x:row>
    <x:row r="466">
      <x:c r="A466" t="n">
        <x:v>464</x:v>
      </x:c>
      <x:c r="B466" t="str">
        <x:f>Dataset!B465</x:f>
        <x:v>F</x:v>
      </x:c>
      <x:c r="C466" t="n">
        <x:f>--(B465=$O$4)</x:f>
        <x:v>1</x:v>
      </x:c>
      <x:c r="D466" t="n">
        <x:f>Dataset!AG465</x:f>
        <x:v>12</x:v>
      </x:c>
      <x:c r="E466" t="n">
        <x:f>--(D465&gt;=$O$5)</x:f>
        <x:v>1</x:v>
      </x:c>
      <x:c r="F466" t="str">
        <x:f>IF(C465=1,$O$6,$O$7)</x:f>
        <x:v>Female</x:v>
      </x:c>
      <x:c r="G466" t="str">
        <x:f>IF(E465=1,$O$8,$O$9)</x:f>
        <x:v>Pass</x:v>
      </x:c>
      <x:c r="H466" t="str">
        <x:f>F465&amp;" / "&amp;G465</x:f>
        <x:v>Female / Pass</x:v>
      </x:c>
    </x:row>
    <x:row r="467">
      <x:c r="A467" t="n">
        <x:v>465</x:v>
      </x:c>
      <x:c r="B467" t="str">
        <x:f>Dataset!B466</x:f>
        <x:v>M</x:v>
      </x:c>
      <x:c r="C467" t="n">
        <x:f>--(B466=$O$4)</x:f>
        <x:v>1</x:v>
      </x:c>
      <x:c r="D467" t="n">
        <x:f>Dataset!AG466</x:f>
        <x:v>11</x:v>
      </x:c>
      <x:c r="E467" t="n">
        <x:f>--(D466&gt;=$O$5)</x:f>
        <x:v>1</x:v>
      </x:c>
      <x:c r="F467" t="str">
        <x:f>IF(C466=1,$O$6,$O$7)</x:f>
        <x:v>Female</x:v>
      </x:c>
      <x:c r="G467" t="str">
        <x:f>IF(E466=1,$O$8,$O$9)</x:f>
        <x:v>Pass</x:v>
      </x:c>
      <x:c r="H467" t="str">
        <x:f>F466&amp;" / "&amp;G466</x:f>
        <x:v>Female / Pass</x:v>
      </x:c>
    </x:row>
    <x:row r="468">
      <x:c r="A468" t="n">
        <x:v>466</x:v>
      </x:c>
      <x:c r="B468" t="str">
        <x:f>Dataset!B467</x:f>
        <x:v>F</x:v>
      </x:c>
      <x:c r="C468" t="n">
        <x:f>--(B467=$O$4)</x:f>
        <x:v>0</x:v>
      </x:c>
      <x:c r="D468" t="n">
        <x:f>Dataset!AG467</x:f>
        <x:v>8</x:v>
      </x:c>
      <x:c r="E468" t="n">
        <x:f>--(D467&gt;=$O$5)</x:f>
        <x:v>1</x:v>
      </x:c>
      <x:c r="F468" t="str">
        <x:f>IF(C467=1,$O$6,$O$7)</x:f>
        <x:v>Female</x:v>
      </x:c>
      <x:c r="G468" t="str">
        <x:f>IF(E467=1,$O$8,$O$9)</x:f>
        <x:v>Pass</x:v>
      </x:c>
      <x:c r="H468" t="str">
        <x:f>F467&amp;" / "&amp;G467</x:f>
        <x:v>Female / Pass</x:v>
      </x:c>
    </x:row>
    <x:row r="469">
      <x:c r="A469" t="n">
        <x:v>467</x:v>
      </x:c>
      <x:c r="B469" t="str">
        <x:f>Dataset!B468</x:f>
        <x:v>M</x:v>
      </x:c>
      <x:c r="C469" t="n">
        <x:f>--(B468=$O$4)</x:f>
        <x:v>1</x:v>
      </x:c>
      <x:c r="D469" t="n">
        <x:f>Dataset!AG468</x:f>
        <x:v>11</x:v>
      </x:c>
      <x:c r="E469" t="n">
        <x:f>--(D468&gt;=$O$5)</x:f>
        <x:v>0</x:v>
      </x:c>
      <x:c r="F469" t="str">
        <x:f>IF(C468=1,$O$6,$O$7)</x:f>
        <x:v>Male</x:v>
      </x:c>
      <x:c r="G469" t="str">
        <x:f>IF(E468=1,$O$8,$O$9)</x:f>
        <x:v>Pass</x:v>
      </x:c>
      <x:c r="H469" t="str">
        <x:f>F468&amp;" / "&amp;G468</x:f>
        <x:v>Female / Pass</x:v>
      </x:c>
    </x:row>
    <x:row r="470">
      <x:c r="A470" t="n">
        <x:v>468</x:v>
      </x:c>
      <x:c r="B470" t="str">
        <x:f>Dataset!B469</x:f>
        <x:v>F</x:v>
      </x:c>
      <x:c r="C470" t="n">
        <x:f>--(B469=$O$4)</x:f>
        <x:v>0</x:v>
      </x:c>
      <x:c r="D470" t="n">
        <x:f>Dataset!AG469</x:f>
        <x:v>14</x:v>
      </x:c>
      <x:c r="E470" t="n">
        <x:f>--(D469&gt;=$O$5)</x:f>
        <x:v>1</x:v>
      </x:c>
      <x:c r="F470" t="str">
        <x:f>IF(C469=1,$O$6,$O$7)</x:f>
        <x:v>Female</x:v>
      </x:c>
      <x:c r="G470" t="str">
        <x:f>IF(E469=1,$O$8,$O$9)</x:f>
        <x:v>Fail</x:v>
      </x:c>
      <x:c r="H470" t="str">
        <x:f>F469&amp;" / "&amp;G469</x:f>
        <x:v>Male / Pass</x:v>
      </x:c>
    </x:row>
    <x:row r="471">
      <x:c r="A471" t="n">
        <x:v>469</x:v>
      </x:c>
      <x:c r="B471" t="str">
        <x:f>Dataset!B470</x:f>
        <x:v>M</x:v>
      </x:c>
      <x:c r="C471" t="n">
        <x:f>--(B470=$O$4)</x:f>
        <x:v>1</x:v>
      </x:c>
      <x:c r="D471" t="n">
        <x:f>Dataset!AG470</x:f>
        <x:v>13</x:v>
      </x:c>
      <x:c r="E471" t="n">
        <x:f>--(D470&gt;=$O$5)</x:f>
        <x:v>1</x:v>
      </x:c>
      <x:c r="F471" t="str">
        <x:f>IF(C470=1,$O$6,$O$7)</x:f>
        <x:v>Male</x:v>
      </x:c>
      <x:c r="G471" t="str">
        <x:f>IF(E470=1,$O$8,$O$9)</x:f>
        <x:v>Pass</x:v>
      </x:c>
      <x:c r="H471" t="str">
        <x:f>F470&amp;" / "&amp;G470</x:f>
        <x:v>Female / Fail</x:v>
      </x:c>
    </x:row>
    <x:row r="472">
      <x:c r="A472" t="n">
        <x:v>470</x:v>
      </x:c>
      <x:c r="B472" t="str">
        <x:f>Dataset!B471</x:f>
        <x:v>M</x:v>
      </x:c>
      <x:c r="C472" t="n">
        <x:f>--(B471=$O$4)</x:f>
        <x:v>0</x:v>
      </x:c>
      <x:c r="D472" t="n">
        <x:f>Dataset!AG471</x:f>
        <x:v>13</x:v>
      </x:c>
      <x:c r="E472" t="n">
        <x:f>--(D471&gt;=$O$5)</x:f>
        <x:v>1</x:v>
      </x:c>
      <x:c r="F472" t="str">
        <x:f>IF(C471=1,$O$6,$O$7)</x:f>
        <x:v>Female</x:v>
      </x:c>
      <x:c r="G472" t="str">
        <x:f>IF(E471=1,$O$8,$O$9)</x:f>
        <x:v>Pass</x:v>
      </x:c>
      <x:c r="H472" t="str">
        <x:f>F471&amp;" / "&amp;G471</x:f>
        <x:v>Male / Pass</x:v>
      </x:c>
    </x:row>
    <x:row r="473">
      <x:c r="A473" t="n">
        <x:v>471</x:v>
      </x:c>
      <x:c r="B473" t="str">
        <x:f>Dataset!B472</x:f>
        <x:v>F</x:v>
      </x:c>
      <x:c r="C473" t="n">
        <x:f>--(B472=$O$4)</x:f>
        <x:v>0</x:v>
      </x:c>
      <x:c r="D473" t="n">
        <x:f>Dataset!AG472</x:f>
        <x:v>12</x:v>
      </x:c>
      <x:c r="E473" t="n">
        <x:f>--(D472&gt;=$O$5)</x:f>
        <x:v>1</x:v>
      </x:c>
      <x:c r="F473" t="str">
        <x:f>IF(C472=1,$O$6,$O$7)</x:f>
        <x:v>Male</x:v>
      </x:c>
      <x:c r="G473" t="str">
        <x:f>IF(E472=1,$O$8,$O$9)</x:f>
        <x:v>Pass</x:v>
      </x:c>
      <x:c r="H473" t="str">
        <x:f>F472&amp;" / "&amp;G472</x:f>
        <x:v>Female / Pass</x:v>
      </x:c>
    </x:row>
    <x:row r="474">
      <x:c r="A474" t="n">
        <x:v>472</x:v>
      </x:c>
      <x:c r="B474" t="str">
        <x:f>Dataset!B473</x:f>
        <x:v>F</x:v>
      </x:c>
      <x:c r="C474" t="n">
        <x:f>--(B473=$O$4)</x:f>
        <x:v>1</x:v>
      </x:c>
      <x:c r="D474" t="n">
        <x:f>Dataset!AG473</x:f>
        <x:v>12</x:v>
      </x:c>
      <x:c r="E474" t="n">
        <x:f>--(D473&gt;=$O$5)</x:f>
        <x:v>1</x:v>
      </x:c>
      <x:c r="F474" t="str">
        <x:f>IF(C473=1,$O$6,$O$7)</x:f>
        <x:v>Male</x:v>
      </x:c>
      <x:c r="G474" t="str">
        <x:f>IF(E473=1,$O$8,$O$9)</x:f>
        <x:v>Pass</x:v>
      </x:c>
      <x:c r="H474" t="str">
        <x:f>F473&amp;" / "&amp;G473</x:f>
        <x:v>Male / Pass</x:v>
      </x:c>
    </x:row>
    <x:row r="475">
      <x:c r="A475" t="n">
        <x:v>473</x:v>
      </x:c>
      <x:c r="B475" t="str">
        <x:f>Dataset!B474</x:f>
        <x:v>F</x:v>
      </x:c>
      <x:c r="C475" t="n">
        <x:f>--(B474=$O$4)</x:f>
        <x:v>1</x:v>
      </x:c>
      <x:c r="D475" t="n">
        <x:f>Dataset!AG474</x:f>
        <x:v>16</x:v>
      </x:c>
      <x:c r="E475" t="n">
        <x:f>--(D474&gt;=$O$5)</x:f>
        <x:v>1</x:v>
      </x:c>
      <x:c r="F475" t="str">
        <x:f>IF(C474=1,$O$6,$O$7)</x:f>
        <x:v>Female</x:v>
      </x:c>
      <x:c r="G475" t="str">
        <x:f>IF(E474=1,$O$8,$O$9)</x:f>
        <x:v>Pass</x:v>
      </x:c>
      <x:c r="H475" t="str">
        <x:f>F474&amp;" / "&amp;G474</x:f>
        <x:v>Male / Pass</x:v>
      </x:c>
    </x:row>
    <x:row r="476">
      <x:c r="A476" t="n">
        <x:v>474</x:v>
      </x:c>
      <x:c r="B476" t="str">
        <x:f>Dataset!B475</x:f>
        <x:v>M</x:v>
      </x:c>
      <x:c r="C476" t="n">
        <x:f>--(B475=$O$4)</x:f>
        <x:v>1</x:v>
      </x:c>
      <x:c r="D476" t="n">
        <x:f>Dataset!AG475</x:f>
        <x:v>10</x:v>
      </x:c>
      <x:c r="E476" t="n">
        <x:f>--(D475&gt;=$O$5)</x:f>
        <x:v>1</x:v>
      </x:c>
      <x:c r="F476" t="str">
        <x:f>IF(C475=1,$O$6,$O$7)</x:f>
        <x:v>Female</x:v>
      </x:c>
      <x:c r="G476" t="str">
        <x:f>IF(E475=1,$O$8,$O$9)</x:f>
        <x:v>Pass</x:v>
      </x:c>
      <x:c r="H476" t="str">
        <x:f>F475&amp;" / "&amp;G475</x:f>
        <x:v>Female / Pass</x:v>
      </x:c>
    </x:row>
    <x:row r="477">
      <x:c r="A477" t="n">
        <x:v>475</x:v>
      </x:c>
      <x:c r="B477" t="str">
        <x:f>Dataset!B476</x:f>
        <x:v>M</x:v>
      </x:c>
      <x:c r="C477" t="n">
        <x:f>--(B476=$O$4)</x:f>
        <x:v>0</x:v>
      </x:c>
      <x:c r="D477" t="n">
        <x:f>Dataset!AG476</x:f>
        <x:v>11</x:v>
      </x:c>
      <x:c r="E477" t="n">
        <x:f>--(D476&gt;=$O$5)</x:f>
        <x:v>1</x:v>
      </x:c>
      <x:c r="F477" t="str">
        <x:f>IF(C476=1,$O$6,$O$7)</x:f>
        <x:v>Female</x:v>
      </x:c>
      <x:c r="G477" t="str">
        <x:f>IF(E476=1,$O$8,$O$9)</x:f>
        <x:v>Pass</x:v>
      </x:c>
      <x:c r="H477" t="str">
        <x:f>F476&amp;" / "&amp;G476</x:f>
        <x:v>Female / Pass</x:v>
      </x:c>
    </x:row>
    <x:row r="478">
      <x:c r="A478" t="n">
        <x:v>476</x:v>
      </x:c>
      <x:c r="B478" t="str">
        <x:f>Dataset!B477</x:f>
        <x:v>F</x:v>
      </x:c>
      <x:c r="C478" t="n">
        <x:f>--(B477=$O$4)</x:f>
        <x:v>0</x:v>
      </x:c>
      <x:c r="D478" t="n">
        <x:f>Dataset!AG477</x:f>
        <x:v>14</x:v>
      </x:c>
      <x:c r="E478" t="n">
        <x:f>--(D477&gt;=$O$5)</x:f>
        <x:v>1</x:v>
      </x:c>
      <x:c r="F478" t="str">
        <x:f>IF(C477=1,$O$6,$O$7)</x:f>
        <x:v>Male</x:v>
      </x:c>
      <x:c r="G478" t="str">
        <x:f>IF(E477=1,$O$8,$O$9)</x:f>
        <x:v>Pass</x:v>
      </x:c>
      <x:c r="H478" t="str">
        <x:f>F477&amp;" / "&amp;G477</x:f>
        <x:v>Female / Pass</x:v>
      </x:c>
    </x:row>
    <x:row r="479">
      <x:c r="A479" t="n">
        <x:v>477</x:v>
      </x:c>
      <x:c r="B479" t="str">
        <x:f>Dataset!B478</x:f>
        <x:v>F</x:v>
      </x:c>
      <x:c r="C479" t="n">
        <x:f>--(B478=$O$4)</x:f>
        <x:v>1</x:v>
      </x:c>
      <x:c r="D479" t="n">
        <x:f>Dataset!AG478</x:f>
        <x:v>8</x:v>
      </x:c>
      <x:c r="E479" t="n">
        <x:f>--(D478&gt;=$O$5)</x:f>
        <x:v>1</x:v>
      </x:c>
      <x:c r="F479" t="str">
        <x:f>IF(C478=1,$O$6,$O$7)</x:f>
        <x:v>Male</x:v>
      </x:c>
      <x:c r="G479" t="str">
        <x:f>IF(E478=1,$O$8,$O$9)</x:f>
        <x:v>Pass</x:v>
      </x:c>
      <x:c r="H479" t="str">
        <x:f>F478&amp;" / "&amp;G478</x:f>
        <x:v>Male / Pass</x:v>
      </x:c>
    </x:row>
    <x:row r="480">
      <x:c r="A480" t="n">
        <x:v>478</x:v>
      </x:c>
      <x:c r="B480" t="str">
        <x:f>Dataset!B479</x:f>
        <x:v>M</x:v>
      </x:c>
      <x:c r="C480" t="n">
        <x:f>--(B479=$O$4)</x:f>
        <x:v>1</x:v>
      </x:c>
      <x:c r="D480" t="n">
        <x:f>Dataset!AG479</x:f>
        <x:v>11</x:v>
      </x:c>
      <x:c r="E480" t="n">
        <x:f>--(D479&gt;=$O$5)</x:f>
        <x:v>0</x:v>
      </x:c>
      <x:c r="F480" t="str">
        <x:f>IF(C479=1,$O$6,$O$7)</x:f>
        <x:v>Female</x:v>
      </x:c>
      <x:c r="G480" t="str">
        <x:f>IF(E479=1,$O$8,$O$9)</x:f>
        <x:v>Pass</x:v>
      </x:c>
      <x:c r="H480" t="str">
        <x:f>F479&amp;" / "&amp;G479</x:f>
        <x:v>Male / Pass</x:v>
      </x:c>
    </x:row>
    <x:row r="481">
      <x:c r="A481" t="n">
        <x:v>479</x:v>
      </x:c>
      <x:c r="B481" t="str">
        <x:f>Dataset!B480</x:f>
        <x:v>F</x:v>
      </x:c>
      <x:c r="C481" t="n">
        <x:f>--(B480=$O$4)</x:f>
        <x:v>0</x:v>
      </x:c>
      <x:c r="D481" t="n">
        <x:f>Dataset!AG480</x:f>
        <x:v>8</x:v>
      </x:c>
      <x:c r="E481" t="n">
        <x:f>--(D480&gt;=$O$5)</x:f>
        <x:v>1</x:v>
      </x:c>
      <x:c r="F481" t="str">
        <x:f>IF(C480=1,$O$6,$O$7)</x:f>
        <x:v>Female</x:v>
      </x:c>
      <x:c r="G481" t="str">
        <x:f>IF(E480=1,$O$8,$O$9)</x:f>
        <x:v>Fail</x:v>
      </x:c>
      <x:c r="H481" t="str">
        <x:f>F480&amp;" / "&amp;G480</x:f>
        <x:v>Female / Pass</x:v>
      </x:c>
    </x:row>
    <x:row r="482">
      <x:c r="A482" t="n">
        <x:v>480</x:v>
      </x:c>
      <x:c r="B482" t="str">
        <x:f>Dataset!B481</x:f>
        <x:v>F</x:v>
      </x:c>
      <x:c r="C482" t="n">
        <x:f>--(B481=$O$4)</x:f>
        <x:v>1</x:v>
      </x:c>
      <x:c r="D482" t="n">
        <x:f>Dataset!AG481</x:f>
        <x:v>10</x:v>
      </x:c>
      <x:c r="E482" t="n">
        <x:f>--(D481&gt;=$O$5)</x:f>
        <x:v>0</x:v>
      </x:c>
      <x:c r="F482" t="str">
        <x:f>IF(C481=1,$O$6,$O$7)</x:f>
        <x:v>Male</x:v>
      </x:c>
      <x:c r="G482" t="str">
        <x:f>IF(E481=1,$O$8,$O$9)</x:f>
        <x:v>Pass</x:v>
      </x:c>
      <x:c r="H482" t="str">
        <x:f>F481&amp;" / "&amp;G481</x:f>
        <x:v>Female / Fail</x:v>
      </x:c>
    </x:row>
    <x:row r="483">
      <x:c r="A483" t="n">
        <x:v>481</x:v>
      </x:c>
      <x:c r="B483" t="str">
        <x:f>Dataset!B482</x:f>
        <x:v>F</x:v>
      </x:c>
      <x:c r="C483" t="n">
        <x:f>--(B482=$O$4)</x:f>
        <x:v>1</x:v>
      </x:c>
      <x:c r="D483" t="n">
        <x:f>Dataset!AG482</x:f>
        <x:v>10</x:v>
      </x:c>
      <x:c r="E483" t="n">
        <x:f>--(D482&gt;=$O$5)</x:f>
        <x:v>1</x:v>
      </x:c>
      <x:c r="F483" t="str">
        <x:f>IF(C482=1,$O$6,$O$7)</x:f>
        <x:v>Female</x:v>
      </x:c>
      <x:c r="G483" t="str">
        <x:f>IF(E482=1,$O$8,$O$9)</x:f>
        <x:v>Fail</x:v>
      </x:c>
      <x:c r="H483" t="str">
        <x:f>F482&amp;" / "&amp;G482</x:f>
        <x:v>Male / Pass</x:v>
      </x:c>
    </x:row>
    <x:row r="484">
      <x:c r="A484" t="n">
        <x:v>482</x:v>
      </x:c>
      <x:c r="B484" t="str">
        <x:f>Dataset!B483</x:f>
        <x:v>F</x:v>
      </x:c>
      <x:c r="C484" t="n">
        <x:f>--(B483=$O$4)</x:f>
        <x:v>1</x:v>
      </x:c>
      <x:c r="D484" t="n">
        <x:f>Dataset!AG483</x:f>
        <x:v>11</x:v>
      </x:c>
      <x:c r="E484" t="n">
        <x:f>--(D483&gt;=$O$5)</x:f>
        <x:v>1</x:v>
      </x:c>
      <x:c r="F484" t="str">
        <x:f>IF(C483=1,$O$6,$O$7)</x:f>
        <x:v>Female</x:v>
      </x:c>
      <x:c r="G484" t="str">
        <x:f>IF(E483=1,$O$8,$O$9)</x:f>
        <x:v>Pass</x:v>
      </x:c>
      <x:c r="H484" t="str">
        <x:f>F483&amp;" / "&amp;G483</x:f>
        <x:v>Female / Fail</x:v>
      </x:c>
    </x:row>
    <x:row r="485">
      <x:c r="A485" t="n">
        <x:v>483</x:v>
      </x:c>
      <x:c r="B485" t="str">
        <x:f>Dataset!B484</x:f>
        <x:v>F</x:v>
      </x:c>
      <x:c r="C485" t="n">
        <x:f>--(B484=$O$4)</x:f>
        <x:v>1</x:v>
      </x:c>
      <x:c r="D485" t="n">
        <x:f>Dataset!AG484</x:f>
        <x:v>9</x:v>
      </x:c>
      <x:c r="E485" t="n">
        <x:f>--(D484&gt;=$O$5)</x:f>
        <x:v>1</x:v>
      </x:c>
      <x:c r="F485" t="str">
        <x:f>IF(C484=1,$O$6,$O$7)</x:f>
        <x:v>Female</x:v>
      </x:c>
      <x:c r="G485" t="str">
        <x:f>IF(E484=1,$O$8,$O$9)</x:f>
        <x:v>Pass</x:v>
      </x:c>
      <x:c r="H485" t="str">
        <x:f>F484&amp;" / "&amp;G484</x:f>
        <x:v>Female / Pass</x:v>
      </x:c>
    </x:row>
    <x:row r="486">
      <x:c r="A486" t="n">
        <x:v>484</x:v>
      </x:c>
      <x:c r="B486" t="str">
        <x:f>Dataset!B485</x:f>
        <x:v>F</x:v>
      </x:c>
      <x:c r="C486" t="n">
        <x:f>--(B485=$O$4)</x:f>
        <x:v>1</x:v>
      </x:c>
      <x:c r="D486" t="n">
        <x:f>Dataset!AG485</x:f>
        <x:v>11</x:v>
      </x:c>
      <x:c r="E486" t="n">
        <x:f>--(D485&gt;=$O$5)</x:f>
        <x:v>0</x:v>
      </x:c>
      <x:c r="F486" t="str">
        <x:f>IF(C485=1,$O$6,$O$7)</x:f>
        <x:v>Female</x:v>
      </x:c>
      <x:c r="G486" t="str">
        <x:f>IF(E485=1,$O$8,$O$9)</x:f>
        <x:v>Pass</x:v>
      </x:c>
      <x:c r="H486" t="str">
        <x:f>F485&amp;" / "&amp;G485</x:f>
        <x:v>Female / Pass</x:v>
      </x:c>
    </x:row>
    <x:row r="487">
      <x:c r="A487" t="n">
        <x:v>485</x:v>
      </x:c>
      <x:c r="B487" t="str">
        <x:f>Dataset!B486</x:f>
        <x:v>F</x:v>
      </x:c>
      <x:c r="C487" t="n">
        <x:f>--(B486=$O$4)</x:f>
        <x:v>1</x:v>
      </x:c>
      <x:c r="D487" t="n">
        <x:f>Dataset!AG486</x:f>
        <x:v>8</x:v>
      </x:c>
      <x:c r="E487" t="n">
        <x:f>--(D486&gt;=$O$5)</x:f>
        <x:v>1</x:v>
      </x:c>
      <x:c r="F487" t="str">
        <x:f>IF(C486=1,$O$6,$O$7)</x:f>
        <x:v>Female</x:v>
      </x:c>
      <x:c r="G487" t="str">
        <x:f>IF(E486=1,$O$8,$O$9)</x:f>
        <x:v>Fail</x:v>
      </x:c>
      <x:c r="H487" t="str">
        <x:f>F486&amp;" / "&amp;G486</x:f>
        <x:v>Female / Pass</x:v>
      </x:c>
    </x:row>
    <x:row r="488">
      <x:c r="A488" t="n">
        <x:v>486</x:v>
      </x:c>
      <x:c r="B488" t="str">
        <x:f>Dataset!B487</x:f>
        <x:v>F</x:v>
      </x:c>
      <x:c r="C488" t="n">
        <x:f>--(B487=$O$4)</x:f>
        <x:v>1</x:v>
      </x:c>
      <x:c r="D488" t="n">
        <x:f>Dataset!AG487</x:f>
        <x:v>11</x:v>
      </x:c>
      <x:c r="E488" t="n">
        <x:f>--(D487&gt;=$O$5)</x:f>
        <x:v>0</x:v>
      </x:c>
      <x:c r="F488" t="str">
        <x:f>IF(C487=1,$O$6,$O$7)</x:f>
        <x:v>Female</x:v>
      </x:c>
      <x:c r="G488" t="str">
        <x:f>IF(E487=1,$O$8,$O$9)</x:f>
        <x:v>Pass</x:v>
      </x:c>
      <x:c r="H488" t="str">
        <x:f>F487&amp;" / "&amp;G487</x:f>
        <x:v>Female / Fail</x:v>
      </x:c>
    </x:row>
    <x:row r="489">
      <x:c r="A489" t="n">
        <x:v>487</x:v>
      </x:c>
      <x:c r="B489" t="str">
        <x:f>Dataset!B488</x:f>
        <x:v>F</x:v>
      </x:c>
      <x:c r="C489" t="n">
        <x:f>--(B488=$O$4)</x:f>
        <x:v>1</x:v>
      </x:c>
      <x:c r="D489" t="n">
        <x:f>Dataset!AG488</x:f>
        <x:v>10</x:v>
      </x:c>
      <x:c r="E489" t="n">
        <x:f>--(D488&gt;=$O$5)</x:f>
        <x:v>1</x:v>
      </x:c>
      <x:c r="F489" t="str">
        <x:f>IF(C488=1,$O$6,$O$7)</x:f>
        <x:v>Female</x:v>
      </x:c>
      <x:c r="G489" t="str">
        <x:f>IF(E488=1,$O$8,$O$9)</x:f>
        <x:v>Fail</x:v>
      </x:c>
      <x:c r="H489" t="str">
        <x:f>F488&amp;" / "&amp;G488</x:f>
        <x:v>Female / Pass</x:v>
      </x:c>
    </x:row>
    <x:row r="490">
      <x:c r="A490" t="n">
        <x:v>488</x:v>
      </x:c>
      <x:c r="B490" t="str">
        <x:f>Dataset!B489</x:f>
        <x:v>F</x:v>
      </x:c>
      <x:c r="C490" t="n">
        <x:f>--(B489=$O$4)</x:f>
        <x:v>1</x:v>
      </x:c>
      <x:c r="D490" t="n">
        <x:f>Dataset!AG489</x:f>
        <x:v>10</x:v>
      </x:c>
      <x:c r="E490" t="n">
        <x:f>--(D489&gt;=$O$5)</x:f>
        <x:v>1</x:v>
      </x:c>
      <x:c r="F490" t="str">
        <x:f>IF(C489=1,$O$6,$O$7)</x:f>
        <x:v>Female</x:v>
      </x:c>
      <x:c r="G490" t="str">
        <x:f>IF(E489=1,$O$8,$O$9)</x:f>
        <x:v>Pass</x:v>
      </x:c>
      <x:c r="H490" t="str">
        <x:f>F489&amp;" / "&amp;G489</x:f>
        <x:v>Female / Fail</x:v>
      </x:c>
    </x:row>
    <x:row r="491">
      <x:c r="A491" t="n">
        <x:v>489</x:v>
      </x:c>
      <x:c r="B491" t="str">
        <x:f>Dataset!B490</x:f>
        <x:v>F</x:v>
      </x:c>
      <x:c r="C491" t="n">
        <x:f>--(B490=$O$4)</x:f>
        <x:v>1</x:v>
      </x:c>
      <x:c r="D491" t="n">
        <x:f>Dataset!AG490</x:f>
        <x:v>9</x:v>
      </x:c>
      <x:c r="E491" t="n">
        <x:f>--(D490&gt;=$O$5)</x:f>
        <x:v>1</x:v>
      </x:c>
      <x:c r="F491" t="str">
        <x:f>IF(C490=1,$O$6,$O$7)</x:f>
        <x:v>Female</x:v>
      </x:c>
      <x:c r="G491" t="str">
        <x:f>IF(E490=1,$O$8,$O$9)</x:f>
        <x:v>Pass</x:v>
      </x:c>
      <x:c r="H491" t="str">
        <x:f>F490&amp;" / "&amp;G490</x:f>
        <x:v>Female / Pass</x:v>
      </x:c>
    </x:row>
    <x:row r="492">
      <x:c r="A492" t="n">
        <x:v>490</x:v>
      </x:c>
      <x:c r="B492" t="str">
        <x:f>Dataset!B491</x:f>
        <x:v>M</x:v>
      </x:c>
      <x:c r="C492" t="n">
        <x:f>--(B491=$O$4)</x:f>
        <x:v>1</x:v>
      </x:c>
      <x:c r="D492" t="n">
        <x:f>Dataset!AG491</x:f>
        <x:v>10</x:v>
      </x:c>
      <x:c r="E492" t="n">
        <x:f>--(D491&gt;=$O$5)</x:f>
        <x:v>0</x:v>
      </x:c>
      <x:c r="F492" t="str">
        <x:f>IF(C491=1,$O$6,$O$7)</x:f>
        <x:v>Female</x:v>
      </x:c>
      <x:c r="G492" t="str">
        <x:f>IF(E491=1,$O$8,$O$9)</x:f>
        <x:v>Pass</x:v>
      </x:c>
      <x:c r="H492" t="str">
        <x:f>F491&amp;" / "&amp;G491</x:f>
        <x:v>Female / Pass</x:v>
      </x:c>
    </x:row>
    <x:row r="493">
      <x:c r="A493" t="n">
        <x:v>491</x:v>
      </x:c>
      <x:c r="B493" t="str">
        <x:f>Dataset!B492</x:f>
        <x:v>F</x:v>
      </x:c>
      <x:c r="C493" t="n">
        <x:f>--(B492=$O$4)</x:f>
        <x:v>0</x:v>
      </x:c>
      <x:c r="D493" t="n">
        <x:f>Dataset!AG492</x:f>
        <x:v>10</x:v>
      </x:c>
      <x:c r="E493" t="n">
        <x:f>--(D492&gt;=$O$5)</x:f>
        <x:v>1</x:v>
      </x:c>
      <x:c r="F493" t="str">
        <x:f>IF(C492=1,$O$6,$O$7)</x:f>
        <x:v>Female</x:v>
      </x:c>
      <x:c r="G493" t="str">
        <x:f>IF(E492=1,$O$8,$O$9)</x:f>
        <x:v>Fail</x:v>
      </x:c>
      <x:c r="H493" t="str">
        <x:f>F492&amp;" / "&amp;G492</x:f>
        <x:v>Female / Pass</x:v>
      </x:c>
    </x:row>
    <x:row r="494">
      <x:c r="A494" t="n">
        <x:v>492</x:v>
      </x:c>
      <x:c r="B494" t="str">
        <x:f>Dataset!B493</x:f>
        <x:v>F</x:v>
      </x:c>
      <x:c r="C494" t="n">
        <x:f>--(B493=$O$4)</x:f>
        <x:v>1</x:v>
      </x:c>
      <x:c r="D494" t="n">
        <x:f>Dataset!AG493</x:f>
        <x:v>9</x:v>
      </x:c>
      <x:c r="E494" t="n">
        <x:f>--(D493&gt;=$O$5)</x:f>
        <x:v>1</x:v>
      </x:c>
      <x:c r="F494" t="str">
        <x:f>IF(C493=1,$O$6,$O$7)</x:f>
        <x:v>Male</x:v>
      </x:c>
      <x:c r="G494" t="str">
        <x:f>IF(E493=1,$O$8,$O$9)</x:f>
        <x:v>Pass</x:v>
      </x:c>
      <x:c r="H494" t="str">
        <x:f>F493&amp;" / "&amp;G493</x:f>
        <x:v>Female / Fail</x:v>
      </x:c>
    </x:row>
    <x:row r="495">
      <x:c r="A495" t="n">
        <x:v>493</x:v>
      </x:c>
      <x:c r="B495" t="str">
        <x:f>Dataset!B494</x:f>
        <x:v>F</x:v>
      </x:c>
      <x:c r="C495" t="n">
        <x:f>--(B494=$O$4)</x:f>
        <x:v>1</x:v>
      </x:c>
      <x:c r="D495" t="n">
        <x:f>Dataset!AG494</x:f>
        <x:v>10</x:v>
      </x:c>
      <x:c r="E495" t="n">
        <x:f>--(D494&gt;=$O$5)</x:f>
        <x:v>0</x:v>
      </x:c>
      <x:c r="F495" t="str">
        <x:f>IF(C494=1,$O$6,$O$7)</x:f>
        <x:v>Female</x:v>
      </x:c>
      <x:c r="G495" t="str">
        <x:f>IF(E494=1,$O$8,$O$9)</x:f>
        <x:v>Pass</x:v>
      </x:c>
      <x:c r="H495" t="str">
        <x:f>F494&amp;" / "&amp;G494</x:f>
        <x:v>Male / Pass</x:v>
      </x:c>
    </x:row>
    <x:row r="496">
      <x:c r="A496" t="n">
        <x:v>494</x:v>
      </x:c>
      <x:c r="B496" t="str">
        <x:f>Dataset!B495</x:f>
        <x:v>F</x:v>
      </x:c>
      <x:c r="C496" t="n">
        <x:f>--(B495=$O$4)</x:f>
        <x:v>1</x:v>
      </x:c>
      <x:c r="D496" t="n">
        <x:f>Dataset!AG495</x:f>
        <x:v>10</x:v>
      </x:c>
      <x:c r="E496" t="n">
        <x:f>--(D495&gt;=$O$5)</x:f>
        <x:v>1</x:v>
      </x:c>
      <x:c r="F496" t="str">
        <x:f>IF(C495=1,$O$6,$O$7)</x:f>
        <x:v>Female</x:v>
      </x:c>
      <x:c r="G496" t="str">
        <x:f>IF(E495=1,$O$8,$O$9)</x:f>
        <x:v>Fail</x:v>
      </x:c>
      <x:c r="H496" t="str">
        <x:f>F495&amp;" / "&amp;G495</x:f>
        <x:v>Female / Pass</x:v>
      </x:c>
    </x:row>
    <x:row r="497">
      <x:c r="A497" t="n">
        <x:v>495</x:v>
      </x:c>
      <x:c r="B497" t="str">
        <x:f>Dataset!B496</x:f>
        <x:v>F</x:v>
      </x:c>
      <x:c r="C497" t="n">
        <x:f>--(B496=$O$4)</x:f>
        <x:v>1</x:v>
      </x:c>
      <x:c r="D497" t="n">
        <x:f>Dataset!AG496</x:f>
        <x:v>9</x:v>
      </x:c>
      <x:c r="E497" t="n">
        <x:f>--(D496&gt;=$O$5)</x:f>
        <x:v>1</x:v>
      </x:c>
      <x:c r="F497" t="str">
        <x:f>IF(C496=1,$O$6,$O$7)</x:f>
        <x:v>Female</x:v>
      </x:c>
      <x:c r="G497" t="str">
        <x:f>IF(E496=1,$O$8,$O$9)</x:f>
        <x:v>Pass</x:v>
      </x:c>
      <x:c r="H497" t="str">
        <x:f>F496&amp;" / "&amp;G496</x:f>
        <x:v>Female / Fail</x:v>
      </x:c>
    </x:row>
    <x:row r="498">
      <x:c r="A498" t="n">
        <x:v>496</x:v>
      </x:c>
      <x:c r="B498" t="str">
        <x:f>Dataset!B497</x:f>
        <x:v>F</x:v>
      </x:c>
      <x:c r="C498" t="n">
        <x:f>--(B497=$O$4)</x:f>
        <x:v>1</x:v>
      </x:c>
      <x:c r="D498" t="n">
        <x:f>Dataset!AG497</x:f>
        <x:v>13</x:v>
      </x:c>
      <x:c r="E498" t="n">
        <x:f>--(D497&gt;=$O$5)</x:f>
        <x:v>0</x:v>
      </x:c>
      <x:c r="F498" t="str">
        <x:f>IF(C497=1,$O$6,$O$7)</x:f>
        <x:v>Female</x:v>
      </x:c>
      <x:c r="G498" t="str">
        <x:f>IF(E497=1,$O$8,$O$9)</x:f>
        <x:v>Pass</x:v>
      </x:c>
      <x:c r="H498" t="str">
        <x:f>F497&amp;" / "&amp;G497</x:f>
        <x:v>Female / Pass</x:v>
      </x:c>
    </x:row>
    <x:row r="499">
      <x:c r="A499" t="n">
        <x:v>497</x:v>
      </x:c>
      <x:c r="B499" t="str">
        <x:f>Dataset!B498</x:f>
        <x:v>F</x:v>
      </x:c>
      <x:c r="C499" t="n">
        <x:f>--(B498=$O$4)</x:f>
        <x:v>1</x:v>
      </x:c>
      <x:c r="D499" t="n">
        <x:f>Dataset!AG498</x:f>
        <x:v>14</x:v>
      </x:c>
      <x:c r="E499" t="n">
        <x:f>--(D498&gt;=$O$5)</x:f>
        <x:v>1</x:v>
      </x:c>
      <x:c r="F499" t="str">
        <x:f>IF(C498=1,$O$6,$O$7)</x:f>
        <x:v>Female</x:v>
      </x:c>
      <x:c r="G499" t="str">
        <x:f>IF(E498=1,$O$8,$O$9)</x:f>
        <x:v>Fail</x:v>
      </x:c>
      <x:c r="H499" t="str">
        <x:f>F498&amp;" / "&amp;G498</x:f>
        <x:v>Female / Pass</x:v>
      </x:c>
    </x:row>
    <x:row r="500">
      <x:c r="A500" t="n">
        <x:v>498</x:v>
      </x:c>
      <x:c r="B500" t="str">
        <x:f>Dataset!B499</x:f>
        <x:v>M</x:v>
      </x:c>
      <x:c r="C500" t="n">
        <x:f>--(B499=$O$4)</x:f>
        <x:v>1</x:v>
      </x:c>
      <x:c r="D500" t="n">
        <x:f>Dataset!AG499</x:f>
        <x:v>10</x:v>
      </x:c>
      <x:c r="E500" t="n">
        <x:f>--(D499&gt;=$O$5)</x:f>
        <x:v>1</x:v>
      </x:c>
      <x:c r="F500" t="str">
        <x:f>IF(C499=1,$O$6,$O$7)</x:f>
        <x:v>Female</x:v>
      </x:c>
      <x:c r="G500" t="str">
        <x:f>IF(E499=1,$O$8,$O$9)</x:f>
        <x:v>Pass</x:v>
      </x:c>
      <x:c r="H500" t="str">
        <x:f>F499&amp;" / "&amp;G499</x:f>
        <x:v>Female / Fail</x:v>
      </x:c>
    </x:row>
    <x:row r="501">
      <x:c r="A501" t="n">
        <x:v>499</x:v>
      </x:c>
      <x:c r="B501" t="str">
        <x:f>Dataset!B500</x:f>
        <x:v>F</x:v>
      </x:c>
      <x:c r="C501" t="n">
        <x:f>--(B500=$O$4)</x:f>
        <x:v>0</x:v>
      </x:c>
      <x:c r="D501" t="n">
        <x:f>Dataset!AG500</x:f>
        <x:v>14</x:v>
      </x:c>
      <x:c r="E501" t="n">
        <x:f>--(D500&gt;=$O$5)</x:f>
        <x:v>1</x:v>
      </x:c>
      <x:c r="F501" t="str">
        <x:f>IF(C500=1,$O$6,$O$7)</x:f>
        <x:v>Female</x:v>
      </x:c>
      <x:c r="G501" t="str">
        <x:f>IF(E500=1,$O$8,$O$9)</x:f>
        <x:v>Pass</x:v>
      </x:c>
      <x:c r="H501" t="str">
        <x:f>F500&amp;" / "&amp;G500</x:f>
        <x:v>Female / Pass</x:v>
      </x:c>
    </x:row>
    <x:row r="502">
      <x:c r="A502" t="n">
        <x:v>500</x:v>
      </x:c>
      <x:c r="B502" t="str">
        <x:f>Dataset!B501</x:f>
        <x:v>F</x:v>
      </x:c>
      <x:c r="C502" t="n">
        <x:f>--(B501=$O$4)</x:f>
        <x:v>1</x:v>
      </x:c>
      <x:c r="D502" t="n">
        <x:f>Dataset!AG501</x:f>
        <x:v>16</x:v>
      </x:c>
      <x:c r="E502" t="n">
        <x:f>--(D501&gt;=$O$5)</x:f>
        <x:v>1</x:v>
      </x:c>
      <x:c r="F502" t="str">
        <x:f>IF(C501=1,$O$6,$O$7)</x:f>
        <x:v>Male</x:v>
      </x:c>
      <x:c r="G502" t="str">
        <x:f>IF(E501=1,$O$8,$O$9)</x:f>
        <x:v>Pass</x:v>
      </x:c>
      <x:c r="H502" t="str">
        <x:f>F501&amp;" / "&amp;G501</x:f>
        <x:v>Female / Pass</x:v>
      </x:c>
    </x:row>
    <x:row r="503">
      <x:c r="A503" t="n">
        <x:v>501</x:v>
      </x:c>
      <x:c r="B503" t="str">
        <x:f>Dataset!B502</x:f>
        <x:v>M</x:v>
      </x:c>
      <x:c r="C503" t="n">
        <x:f>--(B502=$O$4)</x:f>
        <x:v>1</x:v>
      </x:c>
      <x:c r="D503" t="n">
        <x:f>Dataset!AG502</x:f>
        <x:v>7</x:v>
      </x:c>
      <x:c r="E503" t="n">
        <x:f>--(D502&gt;=$O$5)</x:f>
        <x:v>1</x:v>
      </x:c>
      <x:c r="F503" t="str">
        <x:f>IF(C502=1,$O$6,$O$7)</x:f>
        <x:v>Female</x:v>
      </x:c>
      <x:c r="G503" t="str">
        <x:f>IF(E502=1,$O$8,$O$9)</x:f>
        <x:v>Pass</x:v>
      </x:c>
      <x:c r="H503" t="str">
        <x:f>F502&amp;" / "&amp;G502</x:f>
        <x:v>Male / Pass</x:v>
      </x:c>
    </x:row>
    <x:row r="504">
      <x:c r="A504" t="n">
        <x:v>502</x:v>
      </x:c>
      <x:c r="B504" t="str">
        <x:f>Dataset!B503</x:f>
        <x:v>M</x:v>
      </x:c>
      <x:c r="C504" t="n">
        <x:f>--(B503=$O$4)</x:f>
        <x:v>0</x:v>
      </x:c>
      <x:c r="D504" t="n">
        <x:f>Dataset!AG503</x:f>
        <x:v>13</x:v>
      </x:c>
      <x:c r="E504" t="n">
        <x:f>--(D503&gt;=$O$5)</x:f>
        <x:v>0</x:v>
      </x:c>
      <x:c r="F504" t="str">
        <x:f>IF(C503=1,$O$6,$O$7)</x:f>
        <x:v>Female</x:v>
      </x:c>
      <x:c r="G504" t="str">
        <x:f>IF(E503=1,$O$8,$O$9)</x:f>
        <x:v>Pass</x:v>
      </x:c>
      <x:c r="H504" t="str">
        <x:f>F503&amp;" / "&amp;G503</x:f>
        <x:v>Female / Pass</x:v>
      </x:c>
    </x:row>
    <x:row r="505">
      <x:c r="A505" t="n">
        <x:v>503</x:v>
      </x:c>
      <x:c r="B505" t="str">
        <x:f>Dataset!B504</x:f>
        <x:v>M</x:v>
      </x:c>
      <x:c r="C505" t="n">
        <x:f>--(B504=$O$4)</x:f>
        <x:v>0</x:v>
      </x:c>
      <x:c r="D505" t="n">
        <x:f>Dataset!AG504</x:f>
        <x:v>9</x:v>
      </x:c>
      <x:c r="E505" t="n">
        <x:f>--(D504&gt;=$O$5)</x:f>
        <x:v>1</x:v>
      </x:c>
      <x:c r="F505" t="str">
        <x:f>IF(C504=1,$O$6,$O$7)</x:f>
        <x:v>Male</x:v>
      </x:c>
      <x:c r="G505" t="str">
        <x:f>IF(E504=1,$O$8,$O$9)</x:f>
        <x:v>Fail</x:v>
      </x:c>
      <x:c r="H505" t="str">
        <x:f>F504&amp;" / "&amp;G504</x:f>
        <x:v>Female / Pass</x:v>
      </x:c>
    </x:row>
    <x:row r="506">
      <x:c r="A506" t="n">
        <x:v>504</x:v>
      </x:c>
      <x:c r="B506" t="str">
        <x:f>Dataset!B505</x:f>
        <x:v>F</x:v>
      </x:c>
      <x:c r="C506" t="n">
        <x:f>--(B505=$O$4)</x:f>
        <x:v>0</x:v>
      </x:c>
      <x:c r="D506" t="n">
        <x:f>Dataset!AG505</x:f>
        <x:v>14</x:v>
      </x:c>
      <x:c r="E506" t="n">
        <x:f>--(D505&gt;=$O$5)</x:f>
        <x:v>0</x:v>
      </x:c>
      <x:c r="F506" t="str">
        <x:f>IF(C505=1,$O$6,$O$7)</x:f>
        <x:v>Male</x:v>
      </x:c>
      <x:c r="G506" t="str">
        <x:f>IF(E505=1,$O$8,$O$9)</x:f>
        <x:v>Pass</x:v>
      </x:c>
      <x:c r="H506" t="str">
        <x:f>F505&amp;" / "&amp;G505</x:f>
        <x:v>Male / Fail</x:v>
      </x:c>
    </x:row>
    <x:row r="507">
      <x:c r="A507" t="n">
        <x:v>505</x:v>
      </x:c>
      <x:c r="B507" t="str">
        <x:f>Dataset!B506</x:f>
        <x:v>F</x:v>
      </x:c>
      <x:c r="C507" t="n">
        <x:f>--(B506=$O$4)</x:f>
        <x:v>1</x:v>
      </x:c>
      <x:c r="D507" t="n">
        <x:f>Dataset!AG506</x:f>
        <x:v>13</x:v>
      </x:c>
      <x:c r="E507" t="n">
        <x:f>--(D506&gt;=$O$5)</x:f>
        <x:v>1</x:v>
      </x:c>
      <x:c r="F507" t="str">
        <x:f>IF(C506=1,$O$6,$O$7)</x:f>
        <x:v>Male</x:v>
      </x:c>
      <x:c r="G507" t="str">
        <x:f>IF(E506=1,$O$8,$O$9)</x:f>
        <x:v>Fail</x:v>
      </x:c>
      <x:c r="H507" t="str">
        <x:f>F506&amp;" / "&amp;G506</x:f>
        <x:v>Male / Pass</x:v>
      </x:c>
    </x:row>
    <x:row r="508">
      <x:c r="A508" t="n">
        <x:v>506</x:v>
      </x:c>
      <x:c r="B508" t="str">
        <x:f>Dataset!B507</x:f>
        <x:v>F</x:v>
      </x:c>
      <x:c r="C508" t="n">
        <x:f>--(B507=$O$4)</x:f>
        <x:v>1</x:v>
      </x:c>
      <x:c r="D508" t="n">
        <x:f>Dataset!AG507</x:f>
        <x:v>11</x:v>
      </x:c>
      <x:c r="E508" t="n">
        <x:f>--(D507&gt;=$O$5)</x:f>
        <x:v>1</x:v>
      </x:c>
      <x:c r="F508" t="str">
        <x:f>IF(C507=1,$O$6,$O$7)</x:f>
        <x:v>Female</x:v>
      </x:c>
      <x:c r="G508" t="str">
        <x:f>IF(E507=1,$O$8,$O$9)</x:f>
        <x:v>Pass</x:v>
      </x:c>
      <x:c r="H508" t="str">
        <x:f>F507&amp;" / "&amp;G507</x:f>
        <x:v>Male / Fail</x:v>
      </x:c>
    </x:row>
    <x:row r="509">
      <x:c r="A509" t="n">
        <x:v>507</x:v>
      </x:c>
      <x:c r="B509" t="str">
        <x:f>Dataset!B508</x:f>
        <x:v>F</x:v>
      </x:c>
      <x:c r="C509" t="n">
        <x:f>--(B508=$O$4)</x:f>
        <x:v>1</x:v>
      </x:c>
      <x:c r="D509" t="n">
        <x:f>Dataset!AG508</x:f>
        <x:v>10</x:v>
      </x:c>
      <x:c r="E509" t="n">
        <x:f>--(D508&gt;=$O$5)</x:f>
        <x:v>1</x:v>
      </x:c>
      <x:c r="F509" t="str">
        <x:f>IF(C508=1,$O$6,$O$7)</x:f>
        <x:v>Female</x:v>
      </x:c>
      <x:c r="G509" t="str">
        <x:f>IF(E508=1,$O$8,$O$9)</x:f>
        <x:v>Pass</x:v>
      </x:c>
      <x:c r="H509" t="str">
        <x:f>F508&amp;" / "&amp;G508</x:f>
        <x:v>Female / Pass</x:v>
      </x:c>
    </x:row>
    <x:row r="510">
      <x:c r="A510" t="n">
        <x:v>508</x:v>
      </x:c>
      <x:c r="B510" t="str">
        <x:f>Dataset!B509</x:f>
        <x:v>F</x:v>
      </x:c>
      <x:c r="C510" t="n">
        <x:f>--(B509=$O$4)</x:f>
        <x:v>1</x:v>
      </x:c>
      <x:c r="D510" t="n">
        <x:f>Dataset!AG509</x:f>
        <x:v>10</x:v>
      </x:c>
      <x:c r="E510" t="n">
        <x:f>--(D509&gt;=$O$5)</x:f>
        <x:v>1</x:v>
      </x:c>
      <x:c r="F510" t="str">
        <x:f>IF(C509=1,$O$6,$O$7)</x:f>
        <x:v>Female</x:v>
      </x:c>
      <x:c r="G510" t="str">
        <x:f>IF(E509=1,$O$8,$O$9)</x:f>
        <x:v>Pass</x:v>
      </x:c>
      <x:c r="H510" t="str">
        <x:f>F509&amp;" / "&amp;G509</x:f>
        <x:v>Female / Pass</x:v>
      </x:c>
    </x:row>
    <x:row r="511">
      <x:c r="A511" t="n">
        <x:v>509</x:v>
      </x:c>
      <x:c r="B511" t="str">
        <x:f>Dataset!B510</x:f>
        <x:v>M</x:v>
      </x:c>
      <x:c r="C511" t="n">
        <x:f>--(B510=$O$4)</x:f>
        <x:v>1</x:v>
      </x:c>
      <x:c r="D511" t="n">
        <x:f>Dataset!AG510</x:f>
        <x:v>9</x:v>
      </x:c>
      <x:c r="E511" t="n">
        <x:f>--(D510&gt;=$O$5)</x:f>
        <x:v>1</x:v>
      </x:c>
      <x:c r="F511" t="str">
        <x:f>IF(C510=1,$O$6,$O$7)</x:f>
        <x:v>Female</x:v>
      </x:c>
      <x:c r="G511" t="str">
        <x:f>IF(E510=1,$O$8,$O$9)</x:f>
        <x:v>Pass</x:v>
      </x:c>
      <x:c r="H511" t="str">
        <x:f>F510&amp;" / "&amp;G510</x:f>
        <x:v>Female / Pass</x:v>
      </x:c>
    </x:row>
    <x:row r="512">
      <x:c r="A512" t="n">
        <x:v>510</x:v>
      </x:c>
      <x:c r="B512" t="str">
        <x:f>Dataset!B511</x:f>
        <x:v>F</x:v>
      </x:c>
      <x:c r="C512" t="n">
        <x:f>--(B511=$O$4)</x:f>
        <x:v>0</x:v>
      </x:c>
      <x:c r="D512" t="n">
        <x:f>Dataset!AG511</x:f>
        <x:v>18</x:v>
      </x:c>
      <x:c r="E512" t="n">
        <x:f>--(D511&gt;=$O$5)</x:f>
        <x:v>0</x:v>
      </x:c>
      <x:c r="F512" t="str">
        <x:f>IF(C511=1,$O$6,$O$7)</x:f>
        <x:v>Female</x:v>
      </x:c>
      <x:c r="G512" t="str">
        <x:f>IF(E511=1,$O$8,$O$9)</x:f>
        <x:v>Pass</x:v>
      </x:c>
      <x:c r="H512" t="str">
        <x:f>F511&amp;" / "&amp;G511</x:f>
        <x:v>Female / Pass</x:v>
      </x:c>
    </x:row>
    <x:row r="513">
      <x:c r="A513" t="n">
        <x:v>511</x:v>
      </x:c>
      <x:c r="B513" t="str">
        <x:f>Dataset!B512</x:f>
        <x:v>F</x:v>
      </x:c>
      <x:c r="C513" t="n">
        <x:f>--(B512=$O$4)</x:f>
        <x:v>1</x:v>
      </x:c>
      <x:c r="D513" t="n">
        <x:f>Dataset!AG512</x:f>
        <x:v>17</x:v>
      </x:c>
      <x:c r="E513" t="n">
        <x:f>--(D512&gt;=$O$5)</x:f>
        <x:v>1</x:v>
      </x:c>
      <x:c r="F513" t="str">
        <x:f>IF(C512=1,$O$6,$O$7)</x:f>
        <x:v>Male</x:v>
      </x:c>
      <x:c r="G513" t="str">
        <x:f>IF(E512=1,$O$8,$O$9)</x:f>
        <x:v>Fail</x:v>
      </x:c>
      <x:c r="H513" t="str">
        <x:f>F512&amp;" / "&amp;G512</x:f>
        <x:v>Female / Pass</x:v>
      </x:c>
    </x:row>
    <x:row r="514">
      <x:c r="A514" t="n">
        <x:v>512</x:v>
      </x:c>
      <x:c r="B514" t="str">
        <x:f>Dataset!B513</x:f>
        <x:v>F</x:v>
      </x:c>
      <x:c r="C514" t="n">
        <x:f>--(B513=$O$4)</x:f>
        <x:v>1</x:v>
      </x:c>
      <x:c r="D514" t="n">
        <x:f>Dataset!AG513</x:f>
        <x:v>10</x:v>
      </x:c>
      <x:c r="E514" t="n">
        <x:f>--(D513&gt;=$O$5)</x:f>
        <x:v>1</x:v>
      </x:c>
      <x:c r="F514" t="str">
        <x:f>IF(C513=1,$O$6,$O$7)</x:f>
        <x:v>Female</x:v>
      </x:c>
      <x:c r="G514" t="str">
        <x:f>IF(E513=1,$O$8,$O$9)</x:f>
        <x:v>Pass</x:v>
      </x:c>
      <x:c r="H514" t="str">
        <x:f>F513&amp;" / "&amp;G513</x:f>
        <x:v>Male / Fail</x:v>
      </x:c>
    </x:row>
    <x:row r="515">
      <x:c r="A515" t="n">
        <x:v>513</x:v>
      </x:c>
      <x:c r="B515" t="str">
        <x:f>Dataset!B514</x:f>
        <x:v>F</x:v>
      </x:c>
      <x:c r="C515" t="n">
        <x:f>--(B514=$O$4)</x:f>
        <x:v>1</x:v>
      </x:c>
      <x:c r="D515" t="n">
        <x:f>Dataset!AG514</x:f>
        <x:v>7</x:v>
      </x:c>
      <x:c r="E515" t="n">
        <x:f>--(D514&gt;=$O$5)</x:f>
        <x:v>1</x:v>
      </x:c>
      <x:c r="F515" t="str">
        <x:f>IF(C514=1,$O$6,$O$7)</x:f>
        <x:v>Female</x:v>
      </x:c>
      <x:c r="G515" t="str">
        <x:f>IF(E514=1,$O$8,$O$9)</x:f>
        <x:v>Pass</x:v>
      </x:c>
      <x:c r="H515" t="str">
        <x:f>F514&amp;" / "&amp;G514</x:f>
        <x:v>Female / Pass</x:v>
      </x:c>
    </x:row>
    <x:row r="516">
      <x:c r="A516" t="n">
        <x:v>514</x:v>
      </x:c>
      <x:c r="B516" t="str">
        <x:f>Dataset!B515</x:f>
        <x:v>F</x:v>
      </x:c>
      <x:c r="C516" t="n">
        <x:f>--(B515=$O$4)</x:f>
        <x:v>1</x:v>
      </x:c>
      <x:c r="D516" t="n">
        <x:f>Dataset!AG515</x:f>
        <x:v>8</x:v>
      </x:c>
      <x:c r="E516" t="n">
        <x:f>--(D515&gt;=$O$5)</x:f>
        <x:v>0</x:v>
      </x:c>
      <x:c r="F516" t="str">
        <x:f>IF(C515=1,$O$6,$O$7)</x:f>
        <x:v>Female</x:v>
      </x:c>
      <x:c r="G516" t="str">
        <x:f>IF(E515=1,$O$8,$O$9)</x:f>
        <x:v>Pass</x:v>
      </x:c>
      <x:c r="H516" t="str">
        <x:f>F515&amp;" / "&amp;G515</x:f>
        <x:v>Female / Pass</x:v>
      </x:c>
    </x:row>
    <x:row r="517">
      <x:c r="A517" t="n">
        <x:v>515</x:v>
      </x:c>
      <x:c r="B517" t="str">
        <x:f>Dataset!B516</x:f>
        <x:v>F</x:v>
      </x:c>
      <x:c r="C517" t="n">
        <x:f>--(B516=$O$4)</x:f>
        <x:v>1</x:v>
      </x:c>
      <x:c r="D517" t="n">
        <x:f>Dataset!AG516</x:f>
        <x:v>7</x:v>
      </x:c>
      <x:c r="E517" t="n">
        <x:f>--(D516&gt;=$O$5)</x:f>
        <x:v>0</x:v>
      </x:c>
      <x:c r="F517" t="str">
        <x:f>IF(C516=1,$O$6,$O$7)</x:f>
        <x:v>Female</x:v>
      </x:c>
      <x:c r="G517" t="str">
        <x:f>IF(E516=1,$O$8,$O$9)</x:f>
        <x:v>Fail</x:v>
      </x:c>
      <x:c r="H517" t="str">
        <x:f>F516&amp;" / "&amp;G516</x:f>
        <x:v>Female / Pass</x:v>
      </x:c>
    </x:row>
    <x:row r="518">
      <x:c r="A518" t="n">
        <x:v>516</x:v>
      </x:c>
      <x:c r="B518" t="str">
        <x:f>Dataset!B517</x:f>
        <x:v>F</x:v>
      </x:c>
      <x:c r="C518" t="n">
        <x:f>--(B517=$O$4)</x:f>
        <x:v>1</x:v>
      </x:c>
      <x:c r="D518" t="n">
        <x:f>Dataset!AG517</x:f>
        <x:v>10</x:v>
      </x:c>
      <x:c r="E518" t="n">
        <x:f>--(D517&gt;=$O$5)</x:f>
        <x:v>0</x:v>
      </x:c>
      <x:c r="F518" t="str">
        <x:f>IF(C517=1,$O$6,$O$7)</x:f>
        <x:v>Female</x:v>
      </x:c>
      <x:c r="G518" t="str">
        <x:f>IF(E517=1,$O$8,$O$9)</x:f>
        <x:v>Fail</x:v>
      </x:c>
      <x:c r="H518" t="str">
        <x:f>F517&amp;" / "&amp;G517</x:f>
        <x:v>Female / Fail</x:v>
      </x:c>
    </x:row>
    <x:row r="519">
      <x:c r="A519" t="n">
        <x:v>517</x:v>
      </x:c>
      <x:c r="B519" t="str">
        <x:f>Dataset!B518</x:f>
        <x:v>F</x:v>
      </x:c>
      <x:c r="C519" t="n">
        <x:f>--(B518=$O$4)</x:f>
        <x:v>1</x:v>
      </x:c>
      <x:c r="D519" t="n">
        <x:f>Dataset!AG518</x:f>
        <x:v>16</x:v>
      </x:c>
      <x:c r="E519" t="n">
        <x:f>--(D518&gt;=$O$5)</x:f>
        <x:v>1</x:v>
      </x:c>
      <x:c r="F519" t="str">
        <x:f>IF(C518=1,$O$6,$O$7)</x:f>
        <x:v>Female</x:v>
      </x:c>
      <x:c r="G519" t="str">
        <x:f>IF(E518=1,$O$8,$O$9)</x:f>
        <x:v>Fail</x:v>
      </x:c>
      <x:c r="H519" t="str">
        <x:f>F518&amp;" / "&amp;G518</x:f>
        <x:v>Female / Fail</x:v>
      </x:c>
    </x:row>
    <x:row r="520">
      <x:c r="A520" t="n">
        <x:v>518</x:v>
      </x:c>
      <x:c r="B520" t="str">
        <x:f>Dataset!B519</x:f>
        <x:v>F</x:v>
      </x:c>
      <x:c r="C520" t="n">
        <x:f>--(B519=$O$4)</x:f>
        <x:v>1</x:v>
      </x:c>
      <x:c r="D520" t="n">
        <x:f>Dataset!AG519</x:f>
        <x:v>15</x:v>
      </x:c>
      <x:c r="E520" t="n">
        <x:f>--(D519&gt;=$O$5)</x:f>
        <x:v>1</x:v>
      </x:c>
      <x:c r="F520" t="str">
        <x:f>IF(C519=1,$O$6,$O$7)</x:f>
        <x:v>Female</x:v>
      </x:c>
      <x:c r="G520" t="str">
        <x:f>IF(E519=1,$O$8,$O$9)</x:f>
        <x:v>Pass</x:v>
      </x:c>
      <x:c r="H520" t="str">
        <x:f>F519&amp;" / "&amp;G519</x:f>
        <x:v>Female / Fail</x:v>
      </x:c>
    </x:row>
    <x:row r="521">
      <x:c r="A521" t="n">
        <x:v>519</x:v>
      </x:c>
      <x:c r="B521" t="str">
        <x:f>Dataset!B520</x:f>
        <x:v>F</x:v>
      </x:c>
      <x:c r="C521" t="n">
        <x:f>--(B520=$O$4)</x:f>
        <x:v>1</x:v>
      </x:c>
      <x:c r="D521" t="n">
        <x:f>Dataset!AG520</x:f>
        <x:v>8</x:v>
      </x:c>
      <x:c r="E521" t="n">
        <x:f>--(D520&gt;=$O$5)</x:f>
        <x:v>1</x:v>
      </x:c>
      <x:c r="F521" t="str">
        <x:f>IF(C520=1,$O$6,$O$7)</x:f>
        <x:v>Female</x:v>
      </x:c>
      <x:c r="G521" t="str">
        <x:f>IF(E520=1,$O$8,$O$9)</x:f>
        <x:v>Pass</x:v>
      </x:c>
      <x:c r="H521" t="str">
        <x:f>F520&amp;" / "&amp;G520</x:f>
        <x:v>Female / Pass</x:v>
      </x:c>
    </x:row>
    <x:row r="522">
      <x:c r="A522" t="n">
        <x:v>520</x:v>
      </x:c>
      <x:c r="B522" t="str">
        <x:f>Dataset!B521</x:f>
        <x:v>M</x:v>
      </x:c>
      <x:c r="C522" t="n">
        <x:f>--(B521=$O$4)</x:f>
        <x:v>1</x:v>
      </x:c>
      <x:c r="D522" t="n">
        <x:f>Dataset!AG521</x:f>
        <x:v>0</x:v>
      </x:c>
      <x:c r="E522" t="n">
        <x:f>--(D521&gt;=$O$5)</x:f>
        <x:v>0</x:v>
      </x:c>
      <x:c r="F522" t="str">
        <x:f>IF(C521=1,$O$6,$O$7)</x:f>
        <x:v>Female</x:v>
      </x:c>
      <x:c r="G522" t="str">
        <x:f>IF(E521=1,$O$8,$O$9)</x:f>
        <x:v>Pass</x:v>
      </x:c>
      <x:c r="H522" t="str">
        <x:f>F521&amp;" / "&amp;G521</x:f>
        <x:v>Female / Pass</x:v>
      </x:c>
    </x:row>
    <x:row r="523">
      <x:c r="A523" t="n">
        <x:v>521</x:v>
      </x:c>
      <x:c r="B523" t="str">
        <x:f>Dataset!B522</x:f>
        <x:v>F</x:v>
      </x:c>
      <x:c r="C523" t="n">
        <x:f>--(B522=$O$4)</x:f>
        <x:v>0</x:v>
      </x:c>
      <x:c r="D523" t="n">
        <x:f>Dataset!AG522</x:f>
        <x:v>8</x:v>
      </x:c>
      <x:c r="E523" t="n">
        <x:f>--(D522&gt;=$O$5)</x:f>
        <x:v>0</x:v>
      </x:c>
      <x:c r="F523" t="str">
        <x:f>IF(C522=1,$O$6,$O$7)</x:f>
        <x:v>Female</x:v>
      </x:c>
      <x:c r="G523" t="str">
        <x:f>IF(E522=1,$O$8,$O$9)</x:f>
        <x:v>Fail</x:v>
      </x:c>
      <x:c r="H523" t="str">
        <x:f>F522&amp;" / "&amp;G522</x:f>
        <x:v>Female / Pass</x:v>
      </x:c>
    </x:row>
    <x:row r="524">
      <x:c r="A524" t="n">
        <x:v>522</x:v>
      </x:c>
      <x:c r="B524" t="str">
        <x:f>Dataset!B523</x:f>
        <x:v>F</x:v>
      </x:c>
      <x:c r="C524" t="n">
        <x:f>--(B523=$O$4)</x:f>
        <x:v>1</x:v>
      </x:c>
      <x:c r="D524" t="n">
        <x:f>Dataset!AG523</x:f>
        <x:v>10</x:v>
      </x:c>
      <x:c r="E524" t="n">
        <x:f>--(D523&gt;=$O$5)</x:f>
        <x:v>0</x:v>
      </x:c>
      <x:c r="F524" t="str">
        <x:f>IF(C523=1,$O$6,$O$7)</x:f>
        <x:v>Male</x:v>
      </x:c>
      <x:c r="G524" t="str">
        <x:f>IF(E523=1,$O$8,$O$9)</x:f>
        <x:v>Fail</x:v>
      </x:c>
      <x:c r="H524" t="str">
        <x:f>F523&amp;" / "&amp;G523</x:f>
        <x:v>Female / Fail</x:v>
      </x:c>
    </x:row>
    <x:row r="525">
      <x:c r="A525" t="n">
        <x:v>523</x:v>
      </x:c>
      <x:c r="B525" t="str">
        <x:f>Dataset!B524</x:f>
        <x:v>F</x:v>
      </x:c>
      <x:c r="C525" t="n">
        <x:f>--(B524=$O$4)</x:f>
        <x:v>1</x:v>
      </x:c>
      <x:c r="D525" t="n">
        <x:f>Dataset!AG524</x:f>
        <x:v>8</x:v>
      </x:c>
      <x:c r="E525" t="n">
        <x:f>--(D524&gt;=$O$5)</x:f>
        <x:v>1</x:v>
      </x:c>
      <x:c r="F525" t="str">
        <x:f>IF(C524=1,$O$6,$O$7)</x:f>
        <x:v>Female</x:v>
      </x:c>
      <x:c r="G525" t="str">
        <x:f>IF(E524=1,$O$8,$O$9)</x:f>
        <x:v>Fail</x:v>
      </x:c>
      <x:c r="H525" t="str">
        <x:f>F524&amp;" / "&amp;G524</x:f>
        <x:v>Male / Fail</x:v>
      </x:c>
    </x:row>
    <x:row r="526">
      <x:c r="A526" t="n">
        <x:v>524</x:v>
      </x:c>
      <x:c r="B526" t="str">
        <x:f>Dataset!B525</x:f>
        <x:v>M</x:v>
      </x:c>
      <x:c r="C526" t="n">
        <x:f>--(B525=$O$4)</x:f>
        <x:v>1</x:v>
      </x:c>
      <x:c r="D526" t="n">
        <x:f>Dataset!AG525</x:f>
        <x:v>6</x:v>
      </x:c>
      <x:c r="E526" t="n">
        <x:f>--(D525&gt;=$O$5)</x:f>
        <x:v>0</x:v>
      </x:c>
      <x:c r="F526" t="str">
        <x:f>IF(C525=1,$O$6,$O$7)</x:f>
        <x:v>Female</x:v>
      </x:c>
      <x:c r="G526" t="str">
        <x:f>IF(E525=1,$O$8,$O$9)</x:f>
        <x:v>Pass</x:v>
      </x:c>
      <x:c r="H526" t="str">
        <x:f>F525&amp;" / "&amp;G525</x:f>
        <x:v>Female / Fail</x:v>
      </x:c>
    </x:row>
    <x:row r="527">
      <x:c r="A527" t="n">
        <x:v>525</x:v>
      </x:c>
      <x:c r="B527" t="str">
        <x:f>Dataset!B526</x:f>
        <x:v>F</x:v>
      </x:c>
      <x:c r="C527" t="n">
        <x:f>--(B526=$O$4)</x:f>
        <x:v>0</x:v>
      </x:c>
      <x:c r="D527" t="n">
        <x:f>Dataset!AG526</x:f>
        <x:v>8</x:v>
      </x:c>
      <x:c r="E527" t="n">
        <x:f>--(D526&gt;=$O$5)</x:f>
        <x:v>0</x:v>
      </x:c>
      <x:c r="F527" t="str">
        <x:f>IF(C526=1,$O$6,$O$7)</x:f>
        <x:v>Female</x:v>
      </x:c>
      <x:c r="G527" t="str">
        <x:f>IF(E526=1,$O$8,$O$9)</x:f>
        <x:v>Fail</x:v>
      </x:c>
      <x:c r="H527" t="str">
        <x:f>F526&amp;" / "&amp;G526</x:f>
        <x:v>Female / Pass</x:v>
      </x:c>
    </x:row>
    <x:row r="528">
      <x:c r="A528" t="n">
        <x:v>526</x:v>
      </x:c>
      <x:c r="B528" t="str">
        <x:f>Dataset!B527</x:f>
        <x:v>M</x:v>
      </x:c>
      <x:c r="C528" t="n">
        <x:f>--(B527=$O$4)</x:f>
        <x:v>1</x:v>
      </x:c>
      <x:c r="D528" t="n">
        <x:f>Dataset!AG527</x:f>
        <x:v>16</x:v>
      </x:c>
      <x:c r="E528" t="n">
        <x:f>--(D527&gt;=$O$5)</x:f>
        <x:v>0</x:v>
      </x:c>
      <x:c r="F528" t="str">
        <x:f>IF(C527=1,$O$6,$O$7)</x:f>
        <x:v>Male</x:v>
      </x:c>
      <x:c r="G528" t="str">
        <x:f>IF(E527=1,$O$8,$O$9)</x:f>
        <x:v>Fail</x:v>
      </x:c>
      <x:c r="H528" t="str">
        <x:f>F527&amp;" / "&amp;G527</x:f>
        <x:v>Female / Fail</x:v>
      </x:c>
    </x:row>
    <x:row r="529">
      <x:c r="A529" t="n">
        <x:v>527</x:v>
      </x:c>
      <x:c r="B529" t="str">
        <x:f>Dataset!B528</x:f>
        <x:v>F</x:v>
      </x:c>
      <x:c r="C529" t="n">
        <x:f>--(B528=$O$4)</x:f>
        <x:v>0</x:v>
      </x:c>
      <x:c r="D529" t="n">
        <x:f>Dataset!AG528</x:f>
        <x:v>14</x:v>
      </x:c>
      <x:c r="E529" t="n">
        <x:f>--(D528&gt;=$O$5)</x:f>
        <x:v>1</x:v>
      </x:c>
      <x:c r="F529" t="str">
        <x:f>IF(C528=1,$O$6,$O$7)</x:f>
        <x:v>Female</x:v>
      </x:c>
      <x:c r="G529" t="str">
        <x:f>IF(E528=1,$O$8,$O$9)</x:f>
        <x:v>Fail</x:v>
      </x:c>
      <x:c r="H529" t="str">
        <x:f>F528&amp;" / "&amp;G528</x:f>
        <x:v>Male / Fail</x:v>
      </x:c>
    </x:row>
    <x:row r="530">
      <x:c r="A530" t="n">
        <x:v>528</x:v>
      </x:c>
      <x:c r="B530" t="str">
        <x:f>Dataset!B529</x:f>
        <x:v>M</x:v>
      </x:c>
      <x:c r="C530" t="n">
        <x:f>--(B529=$O$4)</x:f>
        <x:v>1</x:v>
      </x:c>
      <x:c r="D530" t="n">
        <x:f>Dataset!AG529</x:f>
        <x:v>10</x:v>
      </x:c>
      <x:c r="E530" t="n">
        <x:f>--(D529&gt;=$O$5)</x:f>
        <x:v>1</x:v>
      </x:c>
      <x:c r="F530" t="str">
        <x:f>IF(C529=1,$O$6,$O$7)</x:f>
        <x:v>Male</x:v>
      </x:c>
      <x:c r="G530" t="str">
        <x:f>IF(E529=1,$O$8,$O$9)</x:f>
        <x:v>Pass</x:v>
      </x:c>
      <x:c r="H530" t="str">
        <x:f>F529&amp;" / "&amp;G529</x:f>
        <x:v>Female / Fail</x:v>
      </x:c>
    </x:row>
    <x:row r="531">
      <x:c r="A531" t="n">
        <x:v>529</x:v>
      </x:c>
      <x:c r="B531" t="str">
        <x:f>Dataset!B530</x:f>
        <x:v>F</x:v>
      </x:c>
      <x:c r="C531" t="n">
        <x:f>--(B530=$O$4)</x:f>
        <x:v>0</x:v>
      </x:c>
      <x:c r="D531" t="n">
        <x:f>Dataset!AG530</x:f>
        <x:v>9</x:v>
      </x:c>
      <x:c r="E531" t="n">
        <x:f>--(D530&gt;=$O$5)</x:f>
        <x:v>1</x:v>
      </x:c>
      <x:c r="F531" t="str">
        <x:f>IF(C530=1,$O$6,$O$7)</x:f>
        <x:v>Female</x:v>
      </x:c>
      <x:c r="G531" t="str">
        <x:f>IF(E530=1,$O$8,$O$9)</x:f>
        <x:v>Pass</x:v>
      </x:c>
      <x:c r="H531" t="str">
        <x:f>F530&amp;" / "&amp;G530</x:f>
        <x:v>Male / Pass</x:v>
      </x:c>
    </x:row>
    <x:row r="532">
      <x:c r="A532" t="n">
        <x:v>530</x:v>
      </x:c>
      <x:c r="B532" t="str">
        <x:f>Dataset!B531</x:f>
        <x:v>F</x:v>
      </x:c>
      <x:c r="C532" t="n">
        <x:f>--(B531=$O$4)</x:f>
        <x:v>1</x:v>
      </x:c>
      <x:c r="D532" t="n">
        <x:f>Dataset!AG531</x:f>
        <x:v>11</x:v>
      </x:c>
      <x:c r="E532" t="n">
        <x:f>--(D531&gt;=$O$5)</x:f>
        <x:v>0</x:v>
      </x:c>
      <x:c r="F532" t="str">
        <x:f>IF(C531=1,$O$6,$O$7)</x:f>
        <x:v>Male</x:v>
      </x:c>
      <x:c r="G532" t="str">
        <x:f>IF(E531=1,$O$8,$O$9)</x:f>
        <x:v>Pass</x:v>
      </x:c>
      <x:c r="H532" t="str">
        <x:f>F531&amp;" / "&amp;G531</x:f>
        <x:v>Female / Pass</x:v>
      </x:c>
    </x:row>
    <x:row r="533">
      <x:c r="A533" t="n">
        <x:v>531</x:v>
      </x:c>
      <x:c r="B533" t="str">
        <x:f>Dataset!B532</x:f>
        <x:v>M</x:v>
      </x:c>
      <x:c r="C533" t="n">
        <x:f>--(B532=$O$4)</x:f>
        <x:v>1</x:v>
      </x:c>
      <x:c r="D533" t="n">
        <x:f>Dataset!AG532</x:f>
        <x:v>9</x:v>
      </x:c>
      <x:c r="E533" t="n">
        <x:f>--(D532&gt;=$O$5)</x:f>
        <x:v>1</x:v>
      </x:c>
      <x:c r="F533" t="str">
        <x:f>IF(C532=1,$O$6,$O$7)</x:f>
        <x:v>Female</x:v>
      </x:c>
      <x:c r="G533" t="str">
        <x:f>IF(E532=1,$O$8,$O$9)</x:f>
        <x:v>Fail</x:v>
      </x:c>
      <x:c r="H533" t="str">
        <x:f>F532&amp;" / "&amp;G532</x:f>
        <x:v>Male / Pass</x:v>
      </x:c>
    </x:row>
    <x:row r="534">
      <x:c r="A534" t="n">
        <x:v>532</x:v>
      </x:c>
      <x:c r="B534" t="str">
        <x:f>Dataset!B533</x:f>
        <x:v>M</x:v>
      </x:c>
      <x:c r="C534" t="n">
        <x:f>--(B533=$O$4)</x:f>
        <x:v>0</x:v>
      </x:c>
      <x:c r="D534" t="n">
        <x:f>Dataset!AG533</x:f>
        <x:v>10</x:v>
      </x:c>
      <x:c r="E534" t="n">
        <x:f>--(D533&gt;=$O$5)</x:f>
        <x:v>0</x:v>
      </x:c>
      <x:c r="F534" t="str">
        <x:f>IF(C533=1,$O$6,$O$7)</x:f>
        <x:v>Female</x:v>
      </x:c>
      <x:c r="G534" t="str">
        <x:f>IF(E533=1,$O$8,$O$9)</x:f>
        <x:v>Pass</x:v>
      </x:c>
      <x:c r="H534" t="str">
        <x:f>F533&amp;" / "&amp;G533</x:f>
        <x:v>Female / Fail</x:v>
      </x:c>
    </x:row>
    <x:row r="535">
      <x:c r="A535" t="n">
        <x:v>533</x:v>
      </x:c>
      <x:c r="B535" t="str">
        <x:f>Dataset!B534</x:f>
        <x:v>M</x:v>
      </x:c>
      <x:c r="C535" t="n">
        <x:f>--(B534=$O$4)</x:f>
        <x:v>0</x:v>
      </x:c>
      <x:c r="D535" t="n">
        <x:f>Dataset!AG534</x:f>
        <x:v>8</x:v>
      </x:c>
      <x:c r="E535" t="n">
        <x:f>--(D534&gt;=$O$5)</x:f>
        <x:v>1</x:v>
      </x:c>
      <x:c r="F535" t="str">
        <x:f>IF(C534=1,$O$6,$O$7)</x:f>
        <x:v>Male</x:v>
      </x:c>
      <x:c r="G535" t="str">
        <x:f>IF(E534=1,$O$8,$O$9)</x:f>
        <x:v>Fail</x:v>
      </x:c>
      <x:c r="H535" t="str">
        <x:f>F534&amp;" / "&amp;G534</x:f>
        <x:v>Female / Pass</x:v>
      </x:c>
    </x:row>
    <x:row r="536">
      <x:c r="A536" t="n">
        <x:v>534</x:v>
      </x:c>
      <x:c r="B536" t="str">
        <x:f>Dataset!B535</x:f>
        <x:v>F</x:v>
      </x:c>
      <x:c r="C536" t="n">
        <x:f>--(B535=$O$4)</x:f>
        <x:v>0</x:v>
      </x:c>
      <x:c r="D536" t="n">
        <x:f>Dataset!AG535</x:f>
        <x:v>16</x:v>
      </x:c>
      <x:c r="E536" t="n">
        <x:f>--(D535&gt;=$O$5)</x:f>
        <x:v>0</x:v>
      </x:c>
      <x:c r="F536" t="str">
        <x:f>IF(C535=1,$O$6,$O$7)</x:f>
        <x:v>Male</x:v>
      </x:c>
      <x:c r="G536" t="str">
        <x:f>IF(E535=1,$O$8,$O$9)</x:f>
        <x:v>Pass</x:v>
      </x:c>
      <x:c r="H536" t="str">
        <x:f>F535&amp;" / "&amp;G535</x:f>
        <x:v>Male / Fail</x:v>
      </x:c>
    </x:row>
    <x:row r="537">
      <x:c r="A537" t="n">
        <x:v>535</x:v>
      </x:c>
      <x:c r="B537" t="str">
        <x:f>Dataset!B536</x:f>
        <x:v>M</x:v>
      </x:c>
      <x:c r="C537" t="n">
        <x:f>--(B536=$O$4)</x:f>
        <x:v>1</x:v>
      </x:c>
      <x:c r="D537" t="n">
        <x:f>Dataset!AG536</x:f>
        <x:v>12</x:v>
      </x:c>
      <x:c r="E537" t="n">
        <x:f>--(D536&gt;=$O$5)</x:f>
        <x:v>1</x:v>
      </x:c>
      <x:c r="F537" t="str">
        <x:f>IF(C536=1,$O$6,$O$7)</x:f>
        <x:v>Male</x:v>
      </x:c>
      <x:c r="G537" t="str">
        <x:f>IF(E536=1,$O$8,$O$9)</x:f>
        <x:v>Fail</x:v>
      </x:c>
      <x:c r="H537" t="str">
        <x:f>F536&amp;" / "&amp;G536</x:f>
        <x:v>Male / Pass</x:v>
      </x:c>
    </x:row>
    <x:row r="538">
      <x:c r="A538" t="n">
        <x:v>536</x:v>
      </x:c>
      <x:c r="B538" t="str">
        <x:f>Dataset!B537</x:f>
        <x:v>M</x:v>
      </x:c>
      <x:c r="C538" t="n">
        <x:f>--(B537=$O$4)</x:f>
        <x:v>0</x:v>
      </x:c>
      <x:c r="D538" t="n">
        <x:f>Dataset!AG537</x:f>
        <x:v>10</x:v>
      </x:c>
      <x:c r="E538" t="n">
        <x:f>--(D537&gt;=$O$5)</x:f>
        <x:v>1</x:v>
      </x:c>
      <x:c r="F538" t="str">
        <x:f>IF(C537=1,$O$6,$O$7)</x:f>
        <x:v>Female</x:v>
      </x:c>
      <x:c r="G538" t="str">
        <x:f>IF(E537=1,$O$8,$O$9)</x:f>
        <x:v>Pass</x:v>
      </x:c>
      <x:c r="H538" t="str">
        <x:f>F537&amp;" / "&amp;G537</x:f>
        <x:v>Male / Fail</x:v>
      </x:c>
    </x:row>
    <x:row r="539">
      <x:c r="A539" t="n">
        <x:v>537</x:v>
      </x:c>
      <x:c r="B539" t="str">
        <x:f>Dataset!B538</x:f>
        <x:v>M</x:v>
      </x:c>
      <x:c r="C539" t="n">
        <x:f>--(B538=$O$4)</x:f>
        <x:v>0</x:v>
      </x:c>
      <x:c r="D539" t="n">
        <x:f>Dataset!AG538</x:f>
        <x:v>14</x:v>
      </x:c>
      <x:c r="E539" t="n">
        <x:f>--(D538&gt;=$O$5)</x:f>
        <x:v>1</x:v>
      </x:c>
      <x:c r="F539" t="str">
        <x:f>IF(C538=1,$O$6,$O$7)</x:f>
        <x:v>Male</x:v>
      </x:c>
      <x:c r="G539" t="str">
        <x:f>IF(E538=1,$O$8,$O$9)</x:f>
        <x:v>Pass</x:v>
      </x:c>
      <x:c r="H539" t="str">
        <x:f>F538&amp;" / "&amp;G538</x:f>
        <x:v>Female / Pass</x:v>
      </x:c>
    </x:row>
    <x:row r="540">
      <x:c r="A540" t="n">
        <x:v>538</x:v>
      </x:c>
      <x:c r="B540" t="str">
        <x:f>Dataset!B539</x:f>
        <x:v>M</x:v>
      </x:c>
      <x:c r="C540" t="n">
        <x:f>--(B539=$O$4)</x:f>
        <x:v>0</x:v>
      </x:c>
      <x:c r="D540" t="n">
        <x:f>Dataset!AG539</x:f>
        <x:v>12</x:v>
      </x:c>
      <x:c r="E540" t="n">
        <x:f>--(D539&gt;=$O$5)</x:f>
        <x:v>1</x:v>
      </x:c>
      <x:c r="F540" t="str">
        <x:f>IF(C539=1,$O$6,$O$7)</x:f>
        <x:v>Male</x:v>
      </x:c>
      <x:c r="G540" t="str">
        <x:f>IF(E539=1,$O$8,$O$9)</x:f>
        <x:v>Pass</x:v>
      </x:c>
      <x:c r="H540" t="str">
        <x:f>F539&amp;" / "&amp;G539</x:f>
        <x:v>Male / Pass</x:v>
      </x:c>
    </x:row>
    <x:row r="541">
      <x:c r="A541" t="n">
        <x:v>539</x:v>
      </x:c>
      <x:c r="B541" t="str">
        <x:f>Dataset!B540</x:f>
        <x:v>F</x:v>
      </x:c>
      <x:c r="C541" t="n">
        <x:f>--(B540=$O$4)</x:f>
        <x:v>0</x:v>
      </x:c>
      <x:c r="D541" t="n">
        <x:f>Dataset!AG540</x:f>
        <x:v>11</x:v>
      </x:c>
      <x:c r="E541" t="n">
        <x:f>--(D540&gt;=$O$5)</x:f>
        <x:v>1</x:v>
      </x:c>
      <x:c r="F541" t="str">
        <x:f>IF(C540=1,$O$6,$O$7)</x:f>
        <x:v>Male</x:v>
      </x:c>
      <x:c r="G541" t="str">
        <x:f>IF(E540=1,$O$8,$O$9)</x:f>
        <x:v>Pass</x:v>
      </x:c>
      <x:c r="H541" t="str">
        <x:f>F540&amp;" / "&amp;G540</x:f>
        <x:v>Male / Pass</x:v>
      </x:c>
    </x:row>
    <x:row r="542">
      <x:c r="A542" t="n">
        <x:v>540</x:v>
      </x:c>
      <x:c r="B542" t="str">
        <x:f>Dataset!B541</x:f>
        <x:v>F</x:v>
      </x:c>
      <x:c r="C542" t="n">
        <x:f>--(B541=$O$4)</x:f>
        <x:v>1</x:v>
      </x:c>
      <x:c r="D542" t="n">
        <x:f>Dataset!AG541</x:f>
        <x:v>10</x:v>
      </x:c>
      <x:c r="E542" t="n">
        <x:f>--(D541&gt;=$O$5)</x:f>
        <x:v>1</x:v>
      </x:c>
      <x:c r="F542" t="str">
        <x:f>IF(C541=1,$O$6,$O$7)</x:f>
        <x:v>Male</x:v>
      </x:c>
      <x:c r="G542" t="str">
        <x:f>IF(E541=1,$O$8,$O$9)</x:f>
        <x:v>Pass</x:v>
      </x:c>
      <x:c r="H542" t="str">
        <x:f>F541&amp;" / "&amp;G541</x:f>
        <x:v>Male / Pass</x:v>
      </x:c>
    </x:row>
    <x:row r="543">
      <x:c r="A543" t="n">
        <x:v>541</x:v>
      </x:c>
      <x:c r="B543" t="str">
        <x:f>Dataset!B542</x:f>
        <x:v>F</x:v>
      </x:c>
      <x:c r="C543" t="n">
        <x:f>--(B542=$O$4)</x:f>
        <x:v>1</x:v>
      </x:c>
      <x:c r="D543" t="n">
        <x:f>Dataset!AG542</x:f>
        <x:v>11</x:v>
      </x:c>
      <x:c r="E543" t="n">
        <x:f>--(D542&gt;=$O$5)</x:f>
        <x:v>1</x:v>
      </x:c>
      <x:c r="F543" t="str">
        <x:f>IF(C542=1,$O$6,$O$7)</x:f>
        <x:v>Female</x:v>
      </x:c>
      <x:c r="G543" t="str">
        <x:f>IF(E542=1,$O$8,$O$9)</x:f>
        <x:v>Pass</x:v>
      </x:c>
      <x:c r="H543" t="str">
        <x:f>F542&amp;" / "&amp;G542</x:f>
        <x:v>Male / Pass</x:v>
      </x:c>
    </x:row>
    <x:row r="544">
      <x:c r="A544" t="n">
        <x:v>542</x:v>
      </x:c>
      <x:c r="B544" t="str">
        <x:f>Dataset!B543</x:f>
        <x:v>F</x:v>
      </x:c>
      <x:c r="C544" t="n">
        <x:f>--(B543=$O$4)</x:f>
        <x:v>1</x:v>
      </x:c>
      <x:c r="D544" t="n">
        <x:f>Dataset!AG543</x:f>
        <x:v>11</x:v>
      </x:c>
      <x:c r="E544" t="n">
        <x:f>--(D543&gt;=$O$5)</x:f>
        <x:v>1</x:v>
      </x:c>
      <x:c r="F544" t="str">
        <x:f>IF(C543=1,$O$6,$O$7)</x:f>
        <x:v>Female</x:v>
      </x:c>
      <x:c r="G544" t="str">
        <x:f>IF(E543=1,$O$8,$O$9)</x:f>
        <x:v>Pass</x:v>
      </x:c>
      <x:c r="H544" t="str">
        <x:f>F543&amp;" / "&amp;G543</x:f>
        <x:v>Female / Pass</x:v>
      </x:c>
    </x:row>
    <x:row r="545">
      <x:c r="A545" t="n">
        <x:v>543</x:v>
      </x:c>
      <x:c r="B545" t="str">
        <x:f>Dataset!B544</x:f>
        <x:v>F</x:v>
      </x:c>
      <x:c r="C545" t="n">
        <x:f>--(B544=$O$4)</x:f>
        <x:v>1</x:v>
      </x:c>
      <x:c r="D545" t="n">
        <x:f>Dataset!AG544</x:f>
        <x:v>12</x:v>
      </x:c>
      <x:c r="E545" t="n">
        <x:f>--(D544&gt;=$O$5)</x:f>
        <x:v>1</x:v>
      </x:c>
      <x:c r="F545" t="str">
        <x:f>IF(C544=1,$O$6,$O$7)</x:f>
        <x:v>Female</x:v>
      </x:c>
      <x:c r="G545" t="str">
        <x:f>IF(E544=1,$O$8,$O$9)</x:f>
        <x:v>Pass</x:v>
      </x:c>
      <x:c r="H545" t="str">
        <x:f>F544&amp;" / "&amp;G544</x:f>
        <x:v>Female / Pass</x:v>
      </x:c>
    </x:row>
    <x:row r="546">
      <x:c r="A546" t="n">
        <x:v>544</x:v>
      </x:c>
      <x:c r="B546" t="str">
        <x:f>Dataset!B545</x:f>
        <x:v>M</x:v>
      </x:c>
      <x:c r="C546" t="n">
        <x:f>--(B545=$O$4)</x:f>
        <x:v>1</x:v>
      </x:c>
      <x:c r="D546" t="n">
        <x:f>Dataset!AG545</x:f>
        <x:v>8</x:v>
      </x:c>
      <x:c r="E546" t="n">
        <x:f>--(D545&gt;=$O$5)</x:f>
        <x:v>1</x:v>
      </x:c>
      <x:c r="F546" t="str">
        <x:f>IF(C545=1,$O$6,$O$7)</x:f>
        <x:v>Female</x:v>
      </x:c>
      <x:c r="G546" t="str">
        <x:f>IF(E545=1,$O$8,$O$9)</x:f>
        <x:v>Pass</x:v>
      </x:c>
      <x:c r="H546" t="str">
        <x:f>F545&amp;" / "&amp;G545</x:f>
        <x:v>Female / Pass</x:v>
      </x:c>
    </x:row>
    <x:row r="547">
      <x:c r="A547" t="n">
        <x:v>545</x:v>
      </x:c>
      <x:c r="B547" t="str">
        <x:f>Dataset!B546</x:f>
        <x:v>M</x:v>
      </x:c>
      <x:c r="C547" t="n">
        <x:f>--(B546=$O$4)</x:f>
        <x:v>0</x:v>
      </x:c>
      <x:c r="D547" t="n">
        <x:f>Dataset!AG546</x:f>
        <x:v>12</x:v>
      </x:c>
      <x:c r="E547" t="n">
        <x:f>--(D546&gt;=$O$5)</x:f>
        <x:v>0</x:v>
      </x:c>
      <x:c r="F547" t="str">
        <x:f>IF(C546=1,$O$6,$O$7)</x:f>
        <x:v>Female</x:v>
      </x:c>
      <x:c r="G547" t="str">
        <x:f>IF(E546=1,$O$8,$O$9)</x:f>
        <x:v>Pass</x:v>
      </x:c>
      <x:c r="H547" t="str">
        <x:f>F546&amp;" / "&amp;G546</x:f>
        <x:v>Female / Pass</x:v>
      </x:c>
    </x:row>
    <x:row r="548">
      <x:c r="A548" t="n">
        <x:v>546</x:v>
      </x:c>
      <x:c r="B548" t="str">
        <x:f>Dataset!B547</x:f>
        <x:v>M</x:v>
      </x:c>
      <x:c r="C548" t="n">
        <x:f>--(B547=$O$4)</x:f>
        <x:v>0</x:v>
      </x:c>
      <x:c r="D548" t="n">
        <x:f>Dataset!AG547</x:f>
        <x:v>8</x:v>
      </x:c>
      <x:c r="E548" t="n">
        <x:f>--(D547&gt;=$O$5)</x:f>
        <x:v>1</x:v>
      </x:c>
      <x:c r="F548" t="str">
        <x:f>IF(C547=1,$O$6,$O$7)</x:f>
        <x:v>Male</x:v>
      </x:c>
      <x:c r="G548" t="str">
        <x:f>IF(E547=1,$O$8,$O$9)</x:f>
        <x:v>Fail</x:v>
      </x:c>
      <x:c r="H548" t="str">
        <x:f>F547&amp;" / "&amp;G547</x:f>
        <x:v>Female / Pass</x:v>
      </x:c>
    </x:row>
    <x:row r="549">
      <x:c r="A549" t="n">
        <x:v>547</x:v>
      </x:c>
      <x:c r="B549" t="str">
        <x:f>Dataset!B548</x:f>
        <x:v>F</x:v>
      </x:c>
      <x:c r="C549" t="n">
        <x:f>--(B548=$O$4)</x:f>
        <x:v>0</x:v>
      </x:c>
      <x:c r="D549" t="n">
        <x:f>Dataset!AG548</x:f>
        <x:v>16</x:v>
      </x:c>
      <x:c r="E549" t="n">
        <x:f>--(D548&gt;=$O$5)</x:f>
        <x:v>0</x:v>
      </x:c>
      <x:c r="F549" t="str">
        <x:f>IF(C548=1,$O$6,$O$7)</x:f>
        <x:v>Male</x:v>
      </x:c>
      <x:c r="G549" t="str">
        <x:f>IF(E548=1,$O$8,$O$9)</x:f>
        <x:v>Pass</x:v>
      </x:c>
      <x:c r="H549" t="str">
        <x:f>F548&amp;" / "&amp;G548</x:f>
        <x:v>Male / Fail</x:v>
      </x:c>
    </x:row>
    <x:row r="550">
      <x:c r="A550" t="n">
        <x:v>548</x:v>
      </x:c>
      <x:c r="B550" t="str">
        <x:f>Dataset!B549</x:f>
        <x:v>M</x:v>
      </x:c>
      <x:c r="C550" t="n">
        <x:f>--(B549=$O$4)</x:f>
        <x:v>1</x:v>
      </x:c>
      <x:c r="D550" t="n">
        <x:f>Dataset!AG549</x:f>
        <x:v>11</x:v>
      </x:c>
      <x:c r="E550" t="n">
        <x:f>--(D549&gt;=$O$5)</x:f>
        <x:v>1</x:v>
      </x:c>
      <x:c r="F550" t="str">
        <x:f>IF(C549=1,$O$6,$O$7)</x:f>
        <x:v>Male</x:v>
      </x:c>
      <x:c r="G550" t="str">
        <x:f>IF(E549=1,$O$8,$O$9)</x:f>
        <x:v>Fail</x:v>
      </x:c>
      <x:c r="H550" t="str">
        <x:f>F549&amp;" / "&amp;G549</x:f>
        <x:v>Male / Pass</x:v>
      </x:c>
    </x:row>
    <x:row r="551">
      <x:c r="A551" t="n">
        <x:v>549</x:v>
      </x:c>
      <x:c r="B551" t="str">
        <x:f>Dataset!B550</x:f>
        <x:v>F</x:v>
      </x:c>
      <x:c r="C551" t="n">
        <x:f>--(B550=$O$4)</x:f>
        <x:v>0</x:v>
      </x:c>
      <x:c r="D551" t="n">
        <x:f>Dataset!AG550</x:f>
        <x:v>11</x:v>
      </x:c>
      <x:c r="E551" t="n">
        <x:f>--(D550&gt;=$O$5)</x:f>
        <x:v>1</x:v>
      </x:c>
      <x:c r="F551" t="str">
        <x:f>IF(C550=1,$O$6,$O$7)</x:f>
        <x:v>Female</x:v>
      </x:c>
      <x:c r="G551" t="str">
        <x:f>IF(E550=1,$O$8,$O$9)</x:f>
        <x:v>Pass</x:v>
      </x:c>
      <x:c r="H551" t="str">
        <x:f>F550&amp;" / "&amp;G550</x:f>
        <x:v>Male / Fail</x:v>
      </x:c>
    </x:row>
    <x:row r="552">
      <x:c r="A552" t="n">
        <x:v>550</x:v>
      </x:c>
      <x:c r="B552" t="str">
        <x:f>Dataset!B551</x:f>
        <x:v>F</x:v>
      </x:c>
      <x:c r="C552" t="n">
        <x:f>--(B551=$O$4)</x:f>
        <x:v>1</x:v>
      </x:c>
      <x:c r="D552" t="n">
        <x:f>Dataset!AG551</x:f>
        <x:v>18</x:v>
      </x:c>
      <x:c r="E552" t="n">
        <x:f>--(D551&gt;=$O$5)</x:f>
        <x:v>1</x:v>
      </x:c>
      <x:c r="F552" t="str">
        <x:f>IF(C551=1,$O$6,$O$7)</x:f>
        <x:v>Male</x:v>
      </x:c>
      <x:c r="G552" t="str">
        <x:f>IF(E551=1,$O$8,$O$9)</x:f>
        <x:v>Pass</x:v>
      </x:c>
      <x:c r="H552" t="str">
        <x:f>F551&amp;" / "&amp;G551</x:f>
        <x:v>Female / Pass</x:v>
      </x:c>
    </x:row>
    <x:row r="553">
      <x:c r="A553" t="n">
        <x:v>551</x:v>
      </x:c>
      <x:c r="B553" t="str">
        <x:f>Dataset!B552</x:f>
        <x:v>M</x:v>
      </x:c>
      <x:c r="C553" t="n">
        <x:f>--(B552=$O$4)</x:f>
        <x:v>1</x:v>
      </x:c>
      <x:c r="D553" t="n">
        <x:f>Dataset!AG552</x:f>
        <x:v>13</x:v>
      </x:c>
      <x:c r="E553" t="n">
        <x:f>--(D552&gt;=$O$5)</x:f>
        <x:v>1</x:v>
      </x:c>
      <x:c r="F553" t="str">
        <x:f>IF(C552=1,$O$6,$O$7)</x:f>
        <x:v>Female</x:v>
      </x:c>
      <x:c r="G553" t="str">
        <x:f>IF(E552=1,$O$8,$O$9)</x:f>
        <x:v>Pass</x:v>
      </x:c>
      <x:c r="H553" t="str">
        <x:f>F552&amp;" / "&amp;G552</x:f>
        <x:v>Male / Pass</x:v>
      </x:c>
    </x:row>
    <x:row r="554">
      <x:c r="A554" t="n">
        <x:v>552</x:v>
      </x:c>
      <x:c r="B554" t="str">
        <x:f>Dataset!B553</x:f>
        <x:v>M</x:v>
      </x:c>
      <x:c r="C554" t="n">
        <x:f>--(B553=$O$4)</x:f>
        <x:v>0</x:v>
      </x:c>
      <x:c r="D554" t="n">
        <x:f>Dataset!AG553</x:f>
        <x:v>13</x:v>
      </x:c>
      <x:c r="E554" t="n">
        <x:f>--(D553&gt;=$O$5)</x:f>
        <x:v>1</x:v>
      </x:c>
      <x:c r="F554" t="str">
        <x:f>IF(C553=1,$O$6,$O$7)</x:f>
        <x:v>Female</x:v>
      </x:c>
      <x:c r="G554" t="str">
        <x:f>IF(E553=1,$O$8,$O$9)</x:f>
        <x:v>Pass</x:v>
      </x:c>
      <x:c r="H554" t="str">
        <x:f>F553&amp;" / "&amp;G553</x:f>
        <x:v>Female / Pass</x:v>
      </x:c>
    </x:row>
    <x:row r="555">
      <x:c r="A555" t="n">
        <x:v>553</x:v>
      </x:c>
      <x:c r="B555" t="str">
        <x:f>Dataset!B554</x:f>
        <x:v>M</x:v>
      </x:c>
      <x:c r="C555" t="n">
        <x:f>--(B554=$O$4)</x:f>
        <x:v>0</x:v>
      </x:c>
      <x:c r="D555" t="n">
        <x:f>Dataset!AG554</x:f>
        <x:v>10</x:v>
      </x:c>
      <x:c r="E555" t="n">
        <x:f>--(D554&gt;=$O$5)</x:f>
        <x:v>1</x:v>
      </x:c>
      <x:c r="F555" t="str">
        <x:f>IF(C554=1,$O$6,$O$7)</x:f>
        <x:v>Male</x:v>
      </x:c>
      <x:c r="G555" t="str">
        <x:f>IF(E554=1,$O$8,$O$9)</x:f>
        <x:v>Pass</x:v>
      </x:c>
      <x:c r="H555" t="str">
        <x:f>F554&amp;" / "&amp;G554</x:f>
        <x:v>Female / Pass</x:v>
      </x:c>
    </x:row>
    <x:row r="556">
      <x:c r="A556" t="n">
        <x:v>554</x:v>
      </x:c>
      <x:c r="B556" t="str">
        <x:f>Dataset!B555</x:f>
        <x:v>M</x:v>
      </x:c>
      <x:c r="C556" t="n">
        <x:f>--(B555=$O$4)</x:f>
        <x:v>0</x:v>
      </x:c>
      <x:c r="D556" t="n">
        <x:f>Dataset!AG555</x:f>
        <x:v>12</x:v>
      </x:c>
      <x:c r="E556" t="n">
        <x:f>--(D555&gt;=$O$5)</x:f>
        <x:v>1</x:v>
      </x:c>
      <x:c r="F556" t="str">
        <x:f>IF(C555=1,$O$6,$O$7)</x:f>
        <x:v>Male</x:v>
      </x:c>
      <x:c r="G556" t="str">
        <x:f>IF(E555=1,$O$8,$O$9)</x:f>
        <x:v>Pass</x:v>
      </x:c>
      <x:c r="H556" t="str">
        <x:f>F555&amp;" / "&amp;G555</x:f>
        <x:v>Male / Pass</x:v>
      </x:c>
    </x:row>
    <x:row r="557">
      <x:c r="A557" t="n">
        <x:v>555</x:v>
      </x:c>
      <x:c r="B557" t="str">
        <x:f>Dataset!B556</x:f>
        <x:v>F</x:v>
      </x:c>
      <x:c r="C557" t="n">
        <x:f>--(B556=$O$4)</x:f>
        <x:v>0</x:v>
      </x:c>
      <x:c r="D557" t="n">
        <x:f>Dataset!AG556</x:f>
        <x:v>10</x:v>
      </x:c>
      <x:c r="E557" t="n">
        <x:f>--(D556&gt;=$O$5)</x:f>
        <x:v>1</x:v>
      </x:c>
      <x:c r="F557" t="str">
        <x:f>IF(C556=1,$O$6,$O$7)</x:f>
        <x:v>Male</x:v>
      </x:c>
      <x:c r="G557" t="str">
        <x:f>IF(E556=1,$O$8,$O$9)</x:f>
        <x:v>Pass</x:v>
      </x:c>
      <x:c r="H557" t="str">
        <x:f>F556&amp;" / "&amp;G556</x:f>
        <x:v>Male / Pass</x:v>
      </x:c>
    </x:row>
    <x:row r="558">
      <x:c r="A558" t="n">
        <x:v>556</x:v>
      </x:c>
      <x:c r="B558" t="str">
        <x:f>Dataset!B557</x:f>
        <x:v>F</x:v>
      </x:c>
      <x:c r="C558" t="n">
        <x:f>--(B557=$O$4)</x:f>
        <x:v>1</x:v>
      </x:c>
      <x:c r="D558" t="n">
        <x:f>Dataset!AG557</x:f>
        <x:v>13</x:v>
      </x:c>
      <x:c r="E558" t="n">
        <x:f>--(D557&gt;=$O$5)</x:f>
        <x:v>1</x:v>
      </x:c>
      <x:c r="F558" t="str">
        <x:f>IF(C557=1,$O$6,$O$7)</x:f>
        <x:v>Male</x:v>
      </x:c>
      <x:c r="G558" t="str">
        <x:f>IF(E557=1,$O$8,$O$9)</x:f>
        <x:v>Pass</x:v>
      </x:c>
      <x:c r="H558" t="str">
        <x:f>F557&amp;" / "&amp;G557</x:f>
        <x:v>Male / Pass</x:v>
      </x:c>
    </x:row>
    <x:row r="559">
      <x:c r="A559" t="n">
        <x:v>557</x:v>
      </x:c>
      <x:c r="B559" t="str">
        <x:f>Dataset!B558</x:f>
        <x:v>M</x:v>
      </x:c>
      <x:c r="C559" t="n">
        <x:f>--(B558=$O$4)</x:f>
        <x:v>1</x:v>
      </x:c>
      <x:c r="D559" t="n">
        <x:f>Dataset!AG558</x:f>
        <x:v>11</x:v>
      </x:c>
      <x:c r="E559" t="n">
        <x:f>--(D558&gt;=$O$5)</x:f>
        <x:v>1</x:v>
      </x:c>
      <x:c r="F559" t="str">
        <x:f>IF(C558=1,$O$6,$O$7)</x:f>
        <x:v>Female</x:v>
      </x:c>
      <x:c r="G559" t="str">
        <x:f>IF(E558=1,$O$8,$O$9)</x:f>
        <x:v>Pass</x:v>
      </x:c>
      <x:c r="H559" t="str">
        <x:f>F558&amp;" / "&amp;G558</x:f>
        <x:v>Male / Pass</x:v>
      </x:c>
    </x:row>
    <x:row r="560">
      <x:c r="A560" t="n">
        <x:v>558</x:v>
      </x:c>
      <x:c r="B560" t="str">
        <x:f>Dataset!B559</x:f>
        <x:v>F</x:v>
      </x:c>
      <x:c r="C560" t="n">
        <x:f>--(B559=$O$4)</x:f>
        <x:v>0</x:v>
      </x:c>
      <x:c r="D560" t="n">
        <x:f>Dataset!AG559</x:f>
        <x:v>10</x:v>
      </x:c>
      <x:c r="E560" t="n">
        <x:f>--(D559&gt;=$O$5)</x:f>
        <x:v>1</x:v>
      </x:c>
      <x:c r="F560" t="str">
        <x:f>IF(C559=1,$O$6,$O$7)</x:f>
        <x:v>Female</x:v>
      </x:c>
      <x:c r="G560" t="str">
        <x:f>IF(E559=1,$O$8,$O$9)</x:f>
        <x:v>Pass</x:v>
      </x:c>
      <x:c r="H560" t="str">
        <x:f>F559&amp;" / "&amp;G559</x:f>
        <x:v>Female / Pass</x:v>
      </x:c>
    </x:row>
    <x:row r="561">
      <x:c r="A561" t="n">
        <x:v>559</x:v>
      </x:c>
      <x:c r="B561" t="str">
        <x:f>Dataset!B560</x:f>
        <x:v>M</x:v>
      </x:c>
      <x:c r="C561" t="n">
        <x:f>--(B560=$O$4)</x:f>
        <x:v>1</x:v>
      </x:c>
      <x:c r="D561" t="n">
        <x:f>Dataset!AG560</x:f>
        <x:v>10</x:v>
      </x:c>
      <x:c r="E561" t="n">
        <x:f>--(D560&gt;=$O$5)</x:f>
        <x:v>1</x:v>
      </x:c>
      <x:c r="F561" t="str">
        <x:f>IF(C560=1,$O$6,$O$7)</x:f>
        <x:v>Male</x:v>
      </x:c>
      <x:c r="G561" t="str">
        <x:f>IF(E560=1,$O$8,$O$9)</x:f>
        <x:v>Pass</x:v>
      </x:c>
      <x:c r="H561" t="str">
        <x:f>F560&amp;" / "&amp;G560</x:f>
        <x:v>Female / Pass</x:v>
      </x:c>
    </x:row>
    <x:row r="562">
      <x:c r="A562" t="n">
        <x:v>560</x:v>
      </x:c>
      <x:c r="B562" t="str">
        <x:f>Dataset!B561</x:f>
        <x:v>M</x:v>
      </x:c>
      <x:c r="C562" t="n">
        <x:f>--(B561=$O$4)</x:f>
        <x:v>0</x:v>
      </x:c>
      <x:c r="D562" t="n">
        <x:f>Dataset!AG561</x:f>
        <x:v>13</x:v>
      </x:c>
      <x:c r="E562" t="n">
        <x:f>--(D561&gt;=$O$5)</x:f>
        <x:v>1</x:v>
      </x:c>
      <x:c r="F562" t="str">
        <x:f>IF(C561=1,$O$6,$O$7)</x:f>
        <x:v>Female</x:v>
      </x:c>
      <x:c r="G562" t="str">
        <x:f>IF(E561=1,$O$8,$O$9)</x:f>
        <x:v>Pass</x:v>
      </x:c>
      <x:c r="H562" t="str">
        <x:f>F561&amp;" / "&amp;G561</x:f>
        <x:v>Male / Pass</x:v>
      </x:c>
    </x:row>
    <x:row r="563">
      <x:c r="A563" t="n">
        <x:v>561</x:v>
      </x:c>
      <x:c r="B563" t="str">
        <x:f>Dataset!B562</x:f>
        <x:v>M</x:v>
      </x:c>
      <x:c r="C563" t="n">
        <x:f>--(B562=$O$4)</x:f>
        <x:v>0</x:v>
      </x:c>
      <x:c r="D563" t="n">
        <x:f>Dataset!AG562</x:f>
        <x:v>10</x:v>
      </x:c>
      <x:c r="E563" t="n">
        <x:f>--(D562&gt;=$O$5)</x:f>
        <x:v>1</x:v>
      </x:c>
      <x:c r="F563" t="str">
        <x:f>IF(C562=1,$O$6,$O$7)</x:f>
        <x:v>Male</x:v>
      </x:c>
      <x:c r="G563" t="str">
        <x:f>IF(E562=1,$O$8,$O$9)</x:f>
        <x:v>Pass</x:v>
      </x:c>
      <x:c r="H563" t="str">
        <x:f>F562&amp;" / "&amp;G562</x:f>
        <x:v>Female / Pass</x:v>
      </x:c>
    </x:row>
    <x:row r="564">
      <x:c r="A564" t="n">
        <x:v>562</x:v>
      </x:c>
      <x:c r="B564" t="str">
        <x:f>Dataset!B563</x:f>
        <x:v>M</x:v>
      </x:c>
      <x:c r="C564" t="n">
        <x:f>--(B563=$O$4)</x:f>
        <x:v>0</x:v>
      </x:c>
      <x:c r="D564" t="n">
        <x:f>Dataset!AG563</x:f>
        <x:v>10</x:v>
      </x:c>
      <x:c r="E564" t="n">
        <x:f>--(D563&gt;=$O$5)</x:f>
        <x:v>1</x:v>
      </x:c>
      <x:c r="F564" t="str">
        <x:f>IF(C563=1,$O$6,$O$7)</x:f>
        <x:v>Male</x:v>
      </x:c>
      <x:c r="G564" t="str">
        <x:f>IF(E563=1,$O$8,$O$9)</x:f>
        <x:v>Pass</x:v>
      </x:c>
      <x:c r="H564" t="str">
        <x:f>F563&amp;" / "&amp;G563</x:f>
        <x:v>Male / Pass</x:v>
      </x:c>
    </x:row>
    <x:row r="565">
      <x:c r="A565" t="n">
        <x:v>563</x:v>
      </x:c>
      <x:c r="B565" t="str">
        <x:f>Dataset!B564</x:f>
        <x:v>F</x:v>
      </x:c>
      <x:c r="C565" t="n">
        <x:f>--(B564=$O$4)</x:f>
        <x:v>0</x:v>
      </x:c>
      <x:c r="D565" t="n">
        <x:f>Dataset!AG564</x:f>
        <x:v>12</x:v>
      </x:c>
      <x:c r="E565" t="n">
        <x:f>--(D564&gt;=$O$5)</x:f>
        <x:v>1</x:v>
      </x:c>
      <x:c r="F565" t="str">
        <x:f>IF(C564=1,$O$6,$O$7)</x:f>
        <x:v>Male</x:v>
      </x:c>
      <x:c r="G565" t="str">
        <x:f>IF(E564=1,$O$8,$O$9)</x:f>
        <x:v>Pass</x:v>
      </x:c>
      <x:c r="H565" t="str">
        <x:f>F564&amp;" / "&amp;G564</x:f>
        <x:v>Male / Pass</x:v>
      </x:c>
    </x:row>
    <x:row r="566">
      <x:c r="A566" t="n">
        <x:v>564</x:v>
      </x:c>
      <x:c r="B566" t="str">
        <x:f>Dataset!B565</x:f>
        <x:v>M</x:v>
      </x:c>
      <x:c r="C566" t="n">
        <x:f>--(B565=$O$4)</x:f>
        <x:v>1</x:v>
      </x:c>
      <x:c r="D566" t="n">
        <x:f>Dataset!AG565</x:f>
        <x:v>0</x:v>
      </x:c>
      <x:c r="E566" t="n">
        <x:f>--(D565&gt;=$O$5)</x:f>
        <x:v>1</x:v>
      </x:c>
      <x:c r="F566" t="str">
        <x:f>IF(C565=1,$O$6,$O$7)</x:f>
        <x:v>Male</x:v>
      </x:c>
      <x:c r="G566" t="str">
        <x:f>IF(E565=1,$O$8,$O$9)</x:f>
        <x:v>Pass</x:v>
      </x:c>
      <x:c r="H566" t="str">
        <x:f>F565&amp;" / "&amp;G565</x:f>
        <x:v>Male / Pass</x:v>
      </x:c>
    </x:row>
    <x:row r="567">
      <x:c r="A567" t="n">
        <x:v>565</x:v>
      </x:c>
      <x:c r="B567" t="str">
        <x:f>Dataset!B566</x:f>
        <x:v>M</x:v>
      </x:c>
      <x:c r="C567" t="n">
        <x:f>--(B566=$O$4)</x:f>
        <x:v>0</x:v>
      </x:c>
      <x:c r="D567" t="n">
        <x:f>Dataset!AG566</x:f>
        <x:v>10</x:v>
      </x:c>
      <x:c r="E567" t="n">
        <x:f>--(D566&gt;=$O$5)</x:f>
        <x:v>0</x:v>
      </x:c>
      <x:c r="F567" t="str">
        <x:f>IF(C566=1,$O$6,$O$7)</x:f>
        <x:v>Female</x:v>
      </x:c>
      <x:c r="G567" t="str">
        <x:f>IF(E566=1,$O$8,$O$9)</x:f>
        <x:v>Pass</x:v>
      </x:c>
      <x:c r="H567" t="str">
        <x:f>F566&amp;" / "&amp;G566</x:f>
        <x:v>Male / Pass</x:v>
      </x:c>
    </x:row>
    <x:row r="568">
      <x:c r="A568" t="n">
        <x:v>566</x:v>
      </x:c>
      <x:c r="B568" t="str">
        <x:f>Dataset!B567</x:f>
        <x:v>M</x:v>
      </x:c>
      <x:c r="C568" t="n">
        <x:f>--(B567=$O$4)</x:f>
        <x:v>0</x:v>
      </x:c>
      <x:c r="D568" t="n">
        <x:f>Dataset!AG567</x:f>
        <x:v>9</x:v>
      </x:c>
      <x:c r="E568" t="n">
        <x:f>--(D567&gt;=$O$5)</x:f>
        <x:v>1</x:v>
      </x:c>
      <x:c r="F568" t="str">
        <x:f>IF(C567=1,$O$6,$O$7)</x:f>
        <x:v>Male</x:v>
      </x:c>
      <x:c r="G568" t="str">
        <x:f>IF(E567=1,$O$8,$O$9)</x:f>
        <x:v>Fail</x:v>
      </x:c>
      <x:c r="H568" t="str">
        <x:f>F567&amp;" / "&amp;G567</x:f>
        <x:v>Female / Pass</x:v>
      </x:c>
    </x:row>
    <x:row r="569">
      <x:c r="A569" t="n">
        <x:v>567</x:v>
      </x:c>
      <x:c r="B569" t="str">
        <x:f>Dataset!B568</x:f>
        <x:v>M</x:v>
      </x:c>
      <x:c r="C569" t="n">
        <x:f>--(B568=$O$4)</x:f>
        <x:v>0</x:v>
      </x:c>
      <x:c r="D569" t="n">
        <x:f>Dataset!AG568</x:f>
        <x:v>9</x:v>
      </x:c>
      <x:c r="E569" t="n">
        <x:f>--(D568&gt;=$O$5)</x:f>
        <x:v>0</x:v>
      </x:c>
      <x:c r="F569" t="str">
        <x:f>IF(C568=1,$O$6,$O$7)</x:f>
        <x:v>Male</x:v>
      </x:c>
      <x:c r="G569" t="str">
        <x:f>IF(E568=1,$O$8,$O$9)</x:f>
        <x:v>Pass</x:v>
      </x:c>
      <x:c r="H569" t="str">
        <x:f>F568&amp;" / "&amp;G568</x:f>
        <x:v>Male / Fail</x:v>
      </x:c>
    </x:row>
    <x:row r="570">
      <x:c r="A570" t="n">
        <x:v>568</x:v>
      </x:c>
      <x:c r="B570" t="str">
        <x:f>Dataset!B569</x:f>
        <x:v>M</x:v>
      </x:c>
      <x:c r="C570" t="n">
        <x:f>--(B569=$O$4)</x:f>
        <x:v>0</x:v>
      </x:c>
      <x:c r="D570" t="n">
        <x:f>Dataset!AG569</x:f>
        <x:v>0</x:v>
      </x:c>
      <x:c r="E570" t="n">
        <x:f>--(D569&gt;=$O$5)</x:f>
        <x:v>0</x:v>
      </x:c>
      <x:c r="F570" t="str">
        <x:f>IF(C569=1,$O$6,$O$7)</x:f>
        <x:v>Male</x:v>
      </x:c>
      <x:c r="G570" t="str">
        <x:f>IF(E569=1,$O$8,$O$9)</x:f>
        <x:v>Fail</x:v>
      </x:c>
      <x:c r="H570" t="str">
        <x:f>F569&amp;" / "&amp;G569</x:f>
        <x:v>Male / Pass</x:v>
      </x:c>
    </x:row>
    <x:row r="571">
      <x:c r="A571" t="n">
        <x:v>569</x:v>
      </x:c>
      <x:c r="B571" t="str">
        <x:f>Dataset!B570</x:f>
        <x:v>M</x:v>
      </x:c>
      <x:c r="C571" t="n">
        <x:f>--(B570=$O$4)</x:f>
        <x:v>0</x:v>
      </x:c>
      <x:c r="D571" t="n">
        <x:f>Dataset!AG570</x:f>
        <x:v>9</x:v>
      </x:c>
      <x:c r="E571" t="n">
        <x:f>--(D570&gt;=$O$5)</x:f>
        <x:v>0</x:v>
      </x:c>
      <x:c r="F571" t="str">
        <x:f>IF(C570=1,$O$6,$O$7)</x:f>
        <x:v>Male</x:v>
      </x:c>
      <x:c r="G571" t="str">
        <x:f>IF(E570=1,$O$8,$O$9)</x:f>
        <x:v>Fail</x:v>
      </x:c>
      <x:c r="H571" t="str">
        <x:f>F570&amp;" / "&amp;G570</x:f>
        <x:v>Male / Fail</x:v>
      </x:c>
    </x:row>
    <x:row r="572">
      <x:c r="A572" t="n">
        <x:v>570</x:v>
      </x:c>
      <x:c r="B572" t="str">
        <x:f>Dataset!B571</x:f>
        <x:v>M</x:v>
      </x:c>
      <x:c r="C572" t="n">
        <x:f>--(B571=$O$4)</x:f>
        <x:v>0</x:v>
      </x:c>
      <x:c r="D572" t="n">
        <x:f>Dataset!AG571</x:f>
        <x:v>8</x:v>
      </x:c>
      <x:c r="E572" t="n">
        <x:f>--(D571&gt;=$O$5)</x:f>
        <x:v>0</x:v>
      </x:c>
      <x:c r="F572" t="str">
        <x:f>IF(C571=1,$O$6,$O$7)</x:f>
        <x:v>Male</x:v>
      </x:c>
      <x:c r="G572" t="str">
        <x:f>IF(E571=1,$O$8,$O$9)</x:f>
        <x:v>Fail</x:v>
      </x:c>
      <x:c r="H572" t="str">
        <x:f>F571&amp;" / "&amp;G571</x:f>
        <x:v>Male / Fail</x:v>
      </x:c>
    </x:row>
    <x:row r="573">
      <x:c r="A573" t="n">
        <x:v>571</x:v>
      </x:c>
      <x:c r="B573" t="str">
        <x:f>Dataset!B572</x:f>
        <x:v>M</x:v>
      </x:c>
      <x:c r="C573" t="n">
        <x:f>--(B572=$O$4)</x:f>
        <x:v>0</x:v>
      </x:c>
      <x:c r="D573" t="n">
        <x:f>Dataset!AG572</x:f>
        <x:v>8</x:v>
      </x:c>
      <x:c r="E573" t="n">
        <x:f>--(D572&gt;=$O$5)</x:f>
        <x:v>0</x:v>
      </x:c>
      <x:c r="F573" t="str">
        <x:f>IF(C572=1,$O$6,$O$7)</x:f>
        <x:v>Male</x:v>
      </x:c>
      <x:c r="G573" t="str">
        <x:f>IF(E572=1,$O$8,$O$9)</x:f>
        <x:v>Fail</x:v>
      </x:c>
      <x:c r="H573" t="str">
        <x:f>F572&amp;" / "&amp;G572</x:f>
        <x:v>Male / Fail</x:v>
      </x:c>
    </x:row>
    <x:row r="574">
      <x:c r="A574" t="n">
        <x:v>572</x:v>
      </x:c>
      <x:c r="B574" t="str">
        <x:f>Dataset!B573</x:f>
        <x:v>M</x:v>
      </x:c>
      <x:c r="C574" t="n">
        <x:f>--(B573=$O$4)</x:f>
        <x:v>0</x:v>
      </x:c>
      <x:c r="D574" t="n">
        <x:f>Dataset!AG573</x:f>
        <x:v>9</x:v>
      </x:c>
      <x:c r="E574" t="n">
        <x:f>--(D573&gt;=$O$5)</x:f>
        <x:v>0</x:v>
      </x:c>
      <x:c r="F574" t="str">
        <x:f>IF(C573=1,$O$6,$O$7)</x:f>
        <x:v>Male</x:v>
      </x:c>
      <x:c r="G574" t="str">
        <x:f>IF(E573=1,$O$8,$O$9)</x:f>
        <x:v>Fail</x:v>
      </x:c>
      <x:c r="H574" t="str">
        <x:f>F573&amp;" / "&amp;G573</x:f>
        <x:v>Male / Fail</x:v>
      </x:c>
    </x:row>
    <x:row r="575">
      <x:c r="A575" t="n">
        <x:v>573</x:v>
      </x:c>
      <x:c r="B575" t="str">
        <x:f>Dataset!B574</x:f>
        <x:v>F</x:v>
      </x:c>
      <x:c r="C575" t="n">
        <x:f>--(B574=$O$4)</x:f>
        <x:v>0</x:v>
      </x:c>
      <x:c r="D575" t="n">
        <x:f>Dataset!AG574</x:f>
        <x:v>7</x:v>
      </x:c>
      <x:c r="E575" t="n">
        <x:f>--(D574&gt;=$O$5)</x:f>
        <x:v>0</x:v>
      </x:c>
      <x:c r="F575" t="str">
        <x:f>IF(C574=1,$O$6,$O$7)</x:f>
        <x:v>Male</x:v>
      </x:c>
      <x:c r="G575" t="str">
        <x:f>IF(E574=1,$O$8,$O$9)</x:f>
        <x:v>Fail</x:v>
      </x:c>
      <x:c r="H575" t="str">
        <x:f>F574&amp;" / "&amp;G574</x:f>
        <x:v>Male / Fail</x:v>
      </x:c>
    </x:row>
    <x:row r="576">
      <x:c r="A576" t="n">
        <x:v>574</x:v>
      </x:c>
      <x:c r="B576" t="str">
        <x:f>Dataset!B575</x:f>
        <x:v>F</x:v>
      </x:c>
      <x:c r="C576" t="n">
        <x:f>--(B575=$O$4)</x:f>
        <x:v>1</x:v>
      </x:c>
      <x:c r="D576" t="n">
        <x:f>Dataset!AG575</x:f>
        <x:v>10</x:v>
      </x:c>
      <x:c r="E576" t="n">
        <x:f>--(D575&gt;=$O$5)</x:f>
        <x:v>0</x:v>
      </x:c>
      <x:c r="F576" t="str">
        <x:f>IF(C575=1,$O$6,$O$7)</x:f>
        <x:v>Male</x:v>
      </x:c>
      <x:c r="G576" t="str">
        <x:f>IF(E575=1,$O$8,$O$9)</x:f>
        <x:v>Fail</x:v>
      </x:c>
      <x:c r="H576" t="str">
        <x:f>F575&amp;" / "&amp;G575</x:f>
        <x:v>Male / Fail</x:v>
      </x:c>
    </x:row>
    <x:row r="577">
      <x:c r="A577" t="n">
        <x:v>575</x:v>
      </x:c>
      <x:c r="B577" t="str">
        <x:f>Dataset!B576</x:f>
        <x:v>M</x:v>
      </x:c>
      <x:c r="C577" t="n">
        <x:f>--(B576=$O$4)</x:f>
        <x:v>1</x:v>
      </x:c>
      <x:c r="D577" t="n">
        <x:f>Dataset!AG576</x:f>
        <x:v>10</x:v>
      </x:c>
      <x:c r="E577" t="n">
        <x:f>--(D576&gt;=$O$5)</x:f>
        <x:v>1</x:v>
      </x:c>
      <x:c r="F577" t="str">
        <x:f>IF(C576=1,$O$6,$O$7)</x:f>
        <x:v>Female</x:v>
      </x:c>
      <x:c r="G577" t="str">
        <x:f>IF(E576=1,$O$8,$O$9)</x:f>
        <x:v>Fail</x:v>
      </x:c>
      <x:c r="H577" t="str">
        <x:f>F576&amp;" / "&amp;G576</x:f>
        <x:v>Male / Fail</x:v>
      </x:c>
    </x:row>
    <x:row r="578">
      <x:c r="A578" t="n">
        <x:v>576</x:v>
      </x:c>
      <x:c r="B578" t="str">
        <x:f>Dataset!B577</x:f>
        <x:v>F</x:v>
      </x:c>
      <x:c r="C578" t="n">
        <x:f>--(B577=$O$4)</x:f>
        <x:v>0</x:v>
      </x:c>
      <x:c r="D578" t="n">
        <x:f>Dataset!AG577</x:f>
        <x:v>10</x:v>
      </x:c>
      <x:c r="E578" t="n">
        <x:f>--(D577&gt;=$O$5)</x:f>
        <x:v>1</x:v>
      </x:c>
      <x:c r="F578" t="str">
        <x:f>IF(C577=1,$O$6,$O$7)</x:f>
        <x:v>Female</x:v>
      </x:c>
      <x:c r="G578" t="str">
        <x:f>IF(E577=1,$O$8,$O$9)</x:f>
        <x:v>Pass</x:v>
      </x:c>
      <x:c r="H578" t="str">
        <x:f>F577&amp;" / "&amp;G577</x:f>
        <x:v>Female / Fail</x:v>
      </x:c>
    </x:row>
    <x:row r="579">
      <x:c r="A579" t="n">
        <x:v>577</x:v>
      </x:c>
      <x:c r="B579" t="str">
        <x:f>Dataset!B578</x:f>
        <x:v>M</x:v>
      </x:c>
      <x:c r="C579" t="n">
        <x:f>--(B578=$O$4)</x:f>
        <x:v>1</x:v>
      </x:c>
      <x:c r="D579" t="n">
        <x:f>Dataset!AG578</x:f>
        <x:v>11</x:v>
      </x:c>
      <x:c r="E579" t="n">
        <x:f>--(D578&gt;=$O$5)</x:f>
        <x:v>1</x:v>
      </x:c>
      <x:c r="F579" t="str">
        <x:f>IF(C578=1,$O$6,$O$7)</x:f>
        <x:v>Male</x:v>
      </x:c>
      <x:c r="G579" t="str">
        <x:f>IF(E578=1,$O$8,$O$9)</x:f>
        <x:v>Pass</x:v>
      </x:c>
      <x:c r="H579" t="str">
        <x:f>F578&amp;" / "&amp;G578</x:f>
        <x:v>Female / Pass</x:v>
      </x:c>
    </x:row>
    <x:row r="580">
      <x:c r="A580" t="n">
        <x:v>578</x:v>
      </x:c>
      <x:c r="B580" t="str">
        <x:f>Dataset!B579</x:f>
        <x:v>M</x:v>
      </x:c>
      <x:c r="C580" t="n">
        <x:f>--(B579=$O$4)</x:f>
        <x:v>0</x:v>
      </x:c>
      <x:c r="D580" t="n">
        <x:f>Dataset!AG579</x:f>
        <x:v>11</x:v>
      </x:c>
      <x:c r="E580" t="n">
        <x:f>--(D579&gt;=$O$5)</x:f>
        <x:v>1</x:v>
      </x:c>
      <x:c r="F580" t="str">
        <x:f>IF(C579=1,$O$6,$O$7)</x:f>
        <x:v>Female</x:v>
      </x:c>
      <x:c r="G580" t="str">
        <x:f>IF(E579=1,$O$8,$O$9)</x:f>
        <x:v>Pass</x:v>
      </x:c>
      <x:c r="H580" t="str">
        <x:f>F579&amp;" / "&amp;G579</x:f>
        <x:v>Male / Pass</x:v>
      </x:c>
    </x:row>
    <x:row r="581">
      <x:c r="A581" t="n">
        <x:v>579</x:v>
      </x:c>
      <x:c r="B581" t="str">
        <x:f>Dataset!B580</x:f>
        <x:v>M</x:v>
      </x:c>
      <x:c r="C581" t="n">
        <x:f>--(B580=$O$4)</x:f>
        <x:v>0</x:v>
      </x:c>
      <x:c r="D581" t="n">
        <x:f>Dataset!AG580</x:f>
        <x:v>10</x:v>
      </x:c>
      <x:c r="E581" t="n">
        <x:f>--(D580&gt;=$O$5)</x:f>
        <x:v>1</x:v>
      </x:c>
      <x:c r="F581" t="str">
        <x:f>IF(C580=1,$O$6,$O$7)</x:f>
        <x:v>Male</x:v>
      </x:c>
      <x:c r="G581" t="str">
        <x:f>IF(E580=1,$O$8,$O$9)</x:f>
        <x:v>Pass</x:v>
      </x:c>
      <x:c r="H581" t="str">
        <x:f>F580&amp;" / "&amp;G580</x:f>
        <x:v>Female / Pass</x:v>
      </x:c>
    </x:row>
    <x:row r="582">
      <x:c r="A582" t="n">
        <x:v>580</x:v>
      </x:c>
      <x:c r="B582" t="str">
        <x:f>Dataset!B581</x:f>
        <x:v>M</x:v>
      </x:c>
      <x:c r="C582" t="n">
        <x:f>--(B581=$O$4)</x:f>
        <x:v>0</x:v>
      </x:c>
      <x:c r="D582" t="n">
        <x:f>Dataset!AG581</x:f>
        <x:v>9</x:v>
      </x:c>
      <x:c r="E582" t="n">
        <x:f>--(D581&gt;=$O$5)</x:f>
        <x:v>1</x:v>
      </x:c>
      <x:c r="F582" t="str">
        <x:f>IF(C581=1,$O$6,$O$7)</x:f>
        <x:v>Male</x:v>
      </x:c>
      <x:c r="G582" t="str">
        <x:f>IF(E581=1,$O$8,$O$9)</x:f>
        <x:v>Pass</x:v>
      </x:c>
      <x:c r="H582" t="str">
        <x:f>F581&amp;" / "&amp;G581</x:f>
        <x:v>Male / Pass</x:v>
      </x:c>
    </x:row>
    <x:row r="583">
      <x:c r="A583" t="n">
        <x:v>581</x:v>
      </x:c>
      <x:c r="B583" t="str">
        <x:f>Dataset!B582</x:f>
        <x:v>M</x:v>
      </x:c>
      <x:c r="C583" t="n">
        <x:f>--(B582=$O$4)</x:f>
        <x:v>0</x:v>
      </x:c>
      <x:c r="D583" t="n">
        <x:f>Dataset!AG582</x:f>
        <x:v>10</x:v>
      </x:c>
      <x:c r="E583" t="n">
        <x:f>--(D582&gt;=$O$5)</x:f>
        <x:v>0</x:v>
      </x:c>
      <x:c r="F583" t="str">
        <x:f>IF(C582=1,$O$6,$O$7)</x:f>
        <x:v>Male</x:v>
      </x:c>
      <x:c r="G583" t="str">
        <x:f>IF(E582=1,$O$8,$O$9)</x:f>
        <x:v>Pass</x:v>
      </x:c>
      <x:c r="H583" t="str">
        <x:f>F582&amp;" / "&amp;G582</x:f>
        <x:v>Male / Pass</x:v>
      </x:c>
    </x:row>
    <x:row r="584">
      <x:c r="A584" t="n">
        <x:v>582</x:v>
      </x:c>
      <x:c r="B584" t="str">
        <x:f>Dataset!B583</x:f>
        <x:v>F</x:v>
      </x:c>
      <x:c r="C584" t="n">
        <x:f>--(B583=$O$4)</x:f>
        <x:v>0</x:v>
      </x:c>
      <x:c r="D584" t="n">
        <x:f>Dataset!AG583</x:f>
        <x:v>8</x:v>
      </x:c>
      <x:c r="E584" t="n">
        <x:f>--(D583&gt;=$O$5)</x:f>
        <x:v>1</x:v>
      </x:c>
      <x:c r="F584" t="str">
        <x:f>IF(C583=1,$O$6,$O$7)</x:f>
        <x:v>Male</x:v>
      </x:c>
      <x:c r="G584" t="str">
        <x:f>IF(E583=1,$O$8,$O$9)</x:f>
        <x:v>Fail</x:v>
      </x:c>
      <x:c r="H584" t="str">
        <x:f>F583&amp;" / "&amp;G583</x:f>
        <x:v>Male / Pass</x:v>
      </x:c>
    </x:row>
    <x:row r="585">
      <x:c r="A585" t="n">
        <x:v>583</x:v>
      </x:c>
      <x:c r="B585" t="str">
        <x:f>Dataset!B584</x:f>
        <x:v>F</x:v>
      </x:c>
      <x:c r="C585" t="n">
        <x:f>--(B584=$O$4)</x:f>
        <x:v>1</x:v>
      </x:c>
      <x:c r="D585" t="n">
        <x:f>Dataset!AG584</x:f>
        <x:v>7</x:v>
      </x:c>
      <x:c r="E585" t="n">
        <x:f>--(D584&gt;=$O$5)</x:f>
        <x:v>0</x:v>
      </x:c>
      <x:c r="F585" t="str">
        <x:f>IF(C584=1,$O$6,$O$7)</x:f>
        <x:v>Male</x:v>
      </x:c>
      <x:c r="G585" t="str">
        <x:f>IF(E584=1,$O$8,$O$9)</x:f>
        <x:v>Pass</x:v>
      </x:c>
      <x:c r="H585" t="str">
        <x:f>F584&amp;" / "&amp;G584</x:f>
        <x:v>Male / Fail</x:v>
      </x:c>
    </x:row>
    <x:row r="586">
      <x:c r="A586" t="n">
        <x:v>584</x:v>
      </x:c>
      <x:c r="B586" t="str">
        <x:f>Dataset!B585</x:f>
        <x:v>F</x:v>
      </x:c>
      <x:c r="C586" t="n">
        <x:f>--(B585=$O$4)</x:f>
        <x:v>1</x:v>
      </x:c>
      <x:c r="D586" t="n">
        <x:f>Dataset!AG585</x:f>
        <x:v>0</x:v>
      </x:c>
      <x:c r="E586" t="n">
        <x:f>--(D585&gt;=$O$5)</x:f>
        <x:v>0</x:v>
      </x:c>
      <x:c r="F586" t="str">
        <x:f>IF(C585=1,$O$6,$O$7)</x:f>
        <x:v>Female</x:v>
      </x:c>
      <x:c r="G586" t="str">
        <x:f>IF(E585=1,$O$8,$O$9)</x:f>
        <x:v>Fail</x:v>
      </x:c>
      <x:c r="H586" t="str">
        <x:f>F585&amp;" / "&amp;G585</x:f>
        <x:v>Male / Pass</x:v>
      </x:c>
    </x:row>
    <x:row r="587">
      <x:c r="A587" t="n">
        <x:v>585</x:v>
      </x:c>
      <x:c r="B587" t="str">
        <x:f>Dataset!B586</x:f>
        <x:v>F</x:v>
      </x:c>
      <x:c r="C587" t="n">
        <x:f>--(B586=$O$4)</x:f>
        <x:v>1</x:v>
      </x:c>
      <x:c r="D587" t="n">
        <x:f>Dataset!AG586</x:f>
        <x:v>11</x:v>
      </x:c>
      <x:c r="E587" t="n">
        <x:f>--(D586&gt;=$O$5)</x:f>
        <x:v>0</x:v>
      </x:c>
      <x:c r="F587" t="str">
        <x:f>IF(C586=1,$O$6,$O$7)</x:f>
        <x:v>Female</x:v>
      </x:c>
      <x:c r="G587" t="str">
        <x:f>IF(E586=1,$O$8,$O$9)</x:f>
        <x:v>Fail</x:v>
      </x:c>
      <x:c r="H587" t="str">
        <x:f>F586&amp;" / "&amp;G586</x:f>
        <x:v>Female / Fail</x:v>
      </x:c>
    </x:row>
    <x:row r="588">
      <x:c r="A588" t="n">
        <x:v>586</x:v>
      </x:c>
      <x:c r="B588" t="str">
        <x:f>Dataset!B587</x:f>
        <x:v>F</x:v>
      </x:c>
      <x:c r="C588" t="n">
        <x:f>--(B587=$O$4)</x:f>
        <x:v>1</x:v>
      </x:c>
      <x:c r="D588" t="n">
        <x:f>Dataset!AG587</x:f>
        <x:v>8</x:v>
      </x:c>
      <x:c r="E588" t="n">
        <x:f>--(D587&gt;=$O$5)</x:f>
        <x:v>1</x:v>
      </x:c>
      <x:c r="F588" t="str">
        <x:f>IF(C587=1,$O$6,$O$7)</x:f>
        <x:v>Female</x:v>
      </x:c>
      <x:c r="G588" t="str">
        <x:f>IF(E587=1,$O$8,$O$9)</x:f>
        <x:v>Fail</x:v>
      </x:c>
      <x:c r="H588" t="str">
        <x:f>F587&amp;" / "&amp;G587</x:f>
        <x:v>Female / Fail</x:v>
      </x:c>
    </x:row>
    <x:row r="589">
      <x:c r="A589" t="n">
        <x:v>587</x:v>
      </x:c>
      <x:c r="B589" t="str">
        <x:f>Dataset!B588</x:f>
        <x:v>F</x:v>
      </x:c>
      <x:c r="C589" t="n">
        <x:f>--(B588=$O$4)</x:f>
        <x:v>1</x:v>
      </x:c>
      <x:c r="D589" t="n">
        <x:f>Dataset!AG588</x:f>
        <x:v>0</x:v>
      </x:c>
      <x:c r="E589" t="n">
        <x:f>--(D588&gt;=$O$5)</x:f>
        <x:v>0</x:v>
      </x:c>
      <x:c r="F589" t="str">
        <x:f>IF(C588=1,$O$6,$O$7)</x:f>
        <x:v>Female</x:v>
      </x:c>
      <x:c r="G589" t="str">
        <x:f>IF(E588=1,$O$8,$O$9)</x:f>
        <x:v>Pass</x:v>
      </x:c>
      <x:c r="H589" t="str">
        <x:f>F588&amp;" / "&amp;G588</x:f>
        <x:v>Female / Fail</x:v>
      </x:c>
    </x:row>
    <x:row r="590">
      <x:c r="A590" t="n">
        <x:v>588</x:v>
      </x:c>
      <x:c r="B590" t="str">
        <x:f>Dataset!B589</x:f>
        <x:v>F</x:v>
      </x:c>
      <x:c r="C590" t="n">
        <x:f>--(B589=$O$4)</x:f>
        <x:v>1</x:v>
      </x:c>
      <x:c r="D590" t="n">
        <x:f>Dataset!AG589</x:f>
        <x:v>8</x:v>
      </x:c>
      <x:c r="E590" t="n">
        <x:f>--(D589&gt;=$O$5)</x:f>
        <x:v>0</x:v>
      </x:c>
      <x:c r="F590" t="str">
        <x:f>IF(C589=1,$O$6,$O$7)</x:f>
        <x:v>Female</x:v>
      </x:c>
      <x:c r="G590" t="str">
        <x:f>IF(E589=1,$O$8,$O$9)</x:f>
        <x:v>Fail</x:v>
      </x:c>
      <x:c r="H590" t="str">
        <x:f>F589&amp;" / "&amp;G589</x:f>
        <x:v>Female / Pass</x:v>
      </x:c>
    </x:row>
    <x:row r="591">
      <x:c r="A591" t="n">
        <x:v>589</x:v>
      </x:c>
      <x:c r="B591" t="str">
        <x:f>Dataset!B590</x:f>
        <x:v>F</x:v>
      </x:c>
      <x:c r="C591" t="n">
        <x:f>--(B590=$O$4)</x:f>
        <x:v>1</x:v>
      </x:c>
      <x:c r="D591" t="n">
        <x:f>Dataset!AG590</x:f>
        <x:v>9</x:v>
      </x:c>
      <x:c r="E591" t="n">
        <x:f>--(D590&gt;=$O$5)</x:f>
        <x:v>0</x:v>
      </x:c>
      <x:c r="F591" t="str">
        <x:f>IF(C590=1,$O$6,$O$7)</x:f>
        <x:v>Female</x:v>
      </x:c>
      <x:c r="G591" t="str">
        <x:f>IF(E590=1,$O$8,$O$9)</x:f>
        <x:v>Fail</x:v>
      </x:c>
      <x:c r="H591" t="str">
        <x:f>F590&amp;" / "&amp;G590</x:f>
        <x:v>Female / Fail</x:v>
      </x:c>
    </x:row>
    <x:row r="592">
      <x:c r="A592" t="n">
        <x:v>590</x:v>
      </x:c>
      <x:c r="B592" t="str">
        <x:f>Dataset!B591</x:f>
        <x:v>F</x:v>
      </x:c>
      <x:c r="C592" t="n">
        <x:f>--(B591=$O$4)</x:f>
        <x:v>1</x:v>
      </x:c>
      <x:c r="D592" t="n">
        <x:f>Dataset!AG591</x:f>
        <x:v>10</x:v>
      </x:c>
      <x:c r="E592" t="n">
        <x:f>--(D591&gt;=$O$5)</x:f>
        <x:v>0</x:v>
      </x:c>
      <x:c r="F592" t="str">
        <x:f>IF(C591=1,$O$6,$O$7)</x:f>
        <x:v>Female</x:v>
      </x:c>
      <x:c r="G592" t="str">
        <x:f>IF(E591=1,$O$8,$O$9)</x:f>
        <x:v>Fail</x:v>
      </x:c>
      <x:c r="H592" t="str">
        <x:f>F591&amp;" / "&amp;G591</x:f>
        <x:v>Female / Fail</x:v>
      </x:c>
    </x:row>
    <x:row r="593">
      <x:c r="A593" t="n">
        <x:v>591</x:v>
      </x:c>
      <x:c r="B593" t="str">
        <x:f>Dataset!B592</x:f>
        <x:v>F</x:v>
      </x:c>
      <x:c r="C593" t="n">
        <x:f>--(B592=$O$4)</x:f>
        <x:v>1</x:v>
      </x:c>
      <x:c r="D593" t="n">
        <x:f>Dataset!AG592</x:f>
        <x:v>7</x:v>
      </x:c>
      <x:c r="E593" t="n">
        <x:f>--(D592&gt;=$O$5)</x:f>
        <x:v>1</x:v>
      </x:c>
      <x:c r="F593" t="str">
        <x:f>IF(C592=1,$O$6,$O$7)</x:f>
        <x:v>Female</x:v>
      </x:c>
      <x:c r="G593" t="str">
        <x:f>IF(E592=1,$O$8,$O$9)</x:f>
        <x:v>Fail</x:v>
      </x:c>
      <x:c r="H593" t="str">
        <x:f>F592&amp;" / "&amp;G592</x:f>
        <x:v>Female / Fail</x:v>
      </x:c>
    </x:row>
    <x:row r="594">
      <x:c r="A594" t="n">
        <x:v>592</x:v>
      </x:c>
      <x:c r="B594" t="str">
        <x:f>Dataset!B593</x:f>
        <x:v>F</x:v>
      </x:c>
      <x:c r="C594" t="n">
        <x:f>--(B593=$O$4)</x:f>
        <x:v>1</x:v>
      </x:c>
      <x:c r="D594" t="n">
        <x:f>Dataset!AG593</x:f>
        <x:v>14</x:v>
      </x:c>
      <x:c r="E594" t="n">
        <x:f>--(D593&gt;=$O$5)</x:f>
        <x:v>0</x:v>
      </x:c>
      <x:c r="F594" t="str">
        <x:f>IF(C593=1,$O$6,$O$7)</x:f>
        <x:v>Female</x:v>
      </x:c>
      <x:c r="G594" t="str">
        <x:f>IF(E593=1,$O$8,$O$9)</x:f>
        <x:v>Pass</x:v>
      </x:c>
      <x:c r="H594" t="str">
        <x:f>F593&amp;" / "&amp;G593</x:f>
        <x:v>Female / Fail</x:v>
      </x:c>
    </x:row>
    <x:row r="595">
      <x:c r="A595" t="n">
        <x:v>593</x:v>
      </x:c>
      <x:c r="B595" t="str">
        <x:f>Dataset!B594</x:f>
        <x:v>F</x:v>
      </x:c>
      <x:c r="C595" t="n">
        <x:f>--(B594=$O$4)</x:f>
        <x:v>1</x:v>
      </x:c>
      <x:c r="D595" t="n">
        <x:f>Dataset!AG594</x:f>
        <x:v>13</x:v>
      </x:c>
      <x:c r="E595" t="n">
        <x:f>--(D594&gt;=$O$5)</x:f>
        <x:v>1</x:v>
      </x:c>
      <x:c r="F595" t="str">
        <x:f>IF(C594=1,$O$6,$O$7)</x:f>
        <x:v>Female</x:v>
      </x:c>
      <x:c r="G595" t="str">
        <x:f>IF(E594=1,$O$8,$O$9)</x:f>
        <x:v>Fail</x:v>
      </x:c>
      <x:c r="H595" t="str">
        <x:f>F594&amp;" / "&amp;G594</x:f>
        <x:v>Female / Pass</x:v>
      </x:c>
    </x:row>
    <x:row r="596">
      <x:c r="A596" t="n">
        <x:v>594</x:v>
      </x:c>
      <x:c r="B596" t="str">
        <x:f>Dataset!B595</x:f>
        <x:v>F</x:v>
      </x:c>
      <x:c r="C596" t="n">
        <x:f>--(B595=$O$4)</x:f>
        <x:v>1</x:v>
      </x:c>
      <x:c r="D596" t="n">
        <x:f>Dataset!AG595</x:f>
        <x:v>14</x:v>
      </x:c>
      <x:c r="E596" t="n">
        <x:f>--(D595&gt;=$O$5)</x:f>
        <x:v>1</x:v>
      </x:c>
      <x:c r="F596" t="str">
        <x:f>IF(C595=1,$O$6,$O$7)</x:f>
        <x:v>Female</x:v>
      </x:c>
      <x:c r="G596" t="str">
        <x:f>IF(E595=1,$O$8,$O$9)</x:f>
        <x:v>Pass</x:v>
      </x:c>
      <x:c r="H596" t="str">
        <x:f>F595&amp;" / "&amp;G595</x:f>
        <x:v>Female / Fail</x:v>
      </x:c>
    </x:row>
    <x:row r="597">
      <x:c r="A597" t="n">
        <x:v>595</x:v>
      </x:c>
      <x:c r="B597" t="str">
        <x:f>Dataset!B596</x:f>
        <x:v>F</x:v>
      </x:c>
      <x:c r="C597" t="n">
        <x:f>--(B596=$O$4)</x:f>
        <x:v>1</x:v>
      </x:c>
      <x:c r="D597" t="n">
        <x:f>Dataset!AG596</x:f>
        <x:v>18</x:v>
      </x:c>
      <x:c r="E597" t="n">
        <x:f>--(D596&gt;=$O$5)</x:f>
        <x:v>1</x:v>
      </x:c>
      <x:c r="F597" t="str">
        <x:f>IF(C596=1,$O$6,$O$7)</x:f>
        <x:v>Female</x:v>
      </x:c>
      <x:c r="G597" t="str">
        <x:f>IF(E596=1,$O$8,$O$9)</x:f>
        <x:v>Pass</x:v>
      </x:c>
      <x:c r="H597" t="str">
        <x:f>F596&amp;" / "&amp;G596</x:f>
        <x:v>Female / Pass</x:v>
      </x:c>
    </x:row>
    <x:row r="598">
      <x:c r="A598" t="n">
        <x:v>596</x:v>
      </x:c>
      <x:c r="B598" t="str">
        <x:f>Dataset!B597</x:f>
        <x:v>M</x:v>
      </x:c>
      <x:c r="C598" t="n">
        <x:f>--(B597=$O$4)</x:f>
        <x:v>1</x:v>
      </x:c>
      <x:c r="D598" t="n">
        <x:f>Dataset!AG597</x:f>
        <x:v>17</x:v>
      </x:c>
      <x:c r="E598" t="n">
        <x:f>--(D597&gt;=$O$5)</x:f>
        <x:v>1</x:v>
      </x:c>
      <x:c r="F598" t="str">
        <x:f>IF(C597=1,$O$6,$O$7)</x:f>
        <x:v>Female</x:v>
      </x:c>
      <x:c r="G598" t="str">
        <x:f>IF(E597=1,$O$8,$O$9)</x:f>
        <x:v>Pass</x:v>
      </x:c>
      <x:c r="H598" t="str">
        <x:f>F597&amp;" / "&amp;G597</x:f>
        <x:v>Female / Pass</x:v>
      </x:c>
    </x:row>
    <x:row r="599">
      <x:c r="A599" t="n">
        <x:v>597</x:v>
      </x:c>
      <x:c r="B599" t="str">
        <x:f>Dataset!B598</x:f>
        <x:v>F</x:v>
      </x:c>
      <x:c r="C599" t="n">
        <x:f>--(B598=$O$4)</x:f>
        <x:v>0</x:v>
      </x:c>
      <x:c r="D599" t="n">
        <x:f>Dataset!AG598</x:f>
        <x:v>18</x:v>
      </x:c>
      <x:c r="E599" t="n">
        <x:f>--(D598&gt;=$O$5)</x:f>
        <x:v>1</x:v>
      </x:c>
      <x:c r="F599" t="str">
        <x:f>IF(C598=1,$O$6,$O$7)</x:f>
        <x:v>Female</x:v>
      </x:c>
      <x:c r="G599" t="str">
        <x:f>IF(E598=1,$O$8,$O$9)</x:f>
        <x:v>Pass</x:v>
      </x:c>
      <x:c r="H599" t="str">
        <x:f>F598&amp;" / "&amp;G598</x:f>
        <x:v>Female / Pass</x:v>
      </x:c>
    </x:row>
    <x:row r="600">
      <x:c r="A600" t="n">
        <x:v>598</x:v>
      </x:c>
      <x:c r="B600" t="str">
        <x:f>Dataset!B599</x:f>
        <x:v>F</x:v>
      </x:c>
      <x:c r="C600" t="n">
        <x:f>--(B599=$O$4)</x:f>
        <x:v>1</x:v>
      </x:c>
      <x:c r="D600" t="n">
        <x:f>Dataset!AG599</x:f>
        <x:v>0</x:v>
      </x:c>
      <x:c r="E600" t="n">
        <x:f>--(D599&gt;=$O$5)</x:f>
        <x:v>1</x:v>
      </x:c>
      <x:c r="F600" t="str">
        <x:f>IF(C599=1,$O$6,$O$7)</x:f>
        <x:v>Male</x:v>
      </x:c>
      <x:c r="G600" t="str">
        <x:f>IF(E599=1,$O$8,$O$9)</x:f>
        <x:v>Pass</x:v>
      </x:c>
      <x:c r="H600" t="str">
        <x:f>F599&amp;" / "&amp;G599</x:f>
        <x:v>Female / Pass</x:v>
      </x:c>
    </x:row>
    <x:row r="601">
      <x:c r="A601" t="n">
        <x:v>599</x:v>
      </x:c>
      <x:c r="B601" t="str">
        <x:f>Dataset!B600</x:f>
        <x:v>M</x:v>
      </x:c>
      <x:c r="C601" t="n">
        <x:f>--(B600=$O$4)</x:f>
        <x:v>1</x:v>
      </x:c>
      <x:c r="D601" t="n">
        <x:f>Dataset!AG600</x:f>
        <x:v>11</x:v>
      </x:c>
      <x:c r="E601" t="n">
        <x:f>--(D600&gt;=$O$5)</x:f>
        <x:v>0</x:v>
      </x:c>
      <x:c r="F601" t="str">
        <x:f>IF(C600=1,$O$6,$O$7)</x:f>
        <x:v>Female</x:v>
      </x:c>
      <x:c r="G601" t="str">
        <x:f>IF(E600=1,$O$8,$O$9)</x:f>
        <x:v>Pass</x:v>
      </x:c>
      <x:c r="H601" t="str">
        <x:f>F600&amp;" / "&amp;G600</x:f>
        <x:v>Male / Pass</x:v>
      </x:c>
    </x:row>
    <x:row r="602">
      <x:c r="A602" t="n">
        <x:v>600</x:v>
      </x:c>
      <x:c r="B602" t="str">
        <x:f>Dataset!B601</x:f>
        <x:v>M</x:v>
      </x:c>
      <x:c r="C602" t="n">
        <x:f>--(B601=$O$4)</x:f>
        <x:v>0</x:v>
      </x:c>
      <x:c r="D602" t="n">
        <x:f>Dataset!AG601</x:f>
        <x:v>14</x:v>
      </x:c>
      <x:c r="E602" t="n">
        <x:f>--(D601&gt;=$O$5)</x:f>
        <x:v>1</x:v>
      </x:c>
      <x:c r="F602" t="str">
        <x:f>IF(C601=1,$O$6,$O$7)</x:f>
        <x:v>Female</x:v>
      </x:c>
      <x:c r="G602" t="str">
        <x:f>IF(E601=1,$O$8,$O$9)</x:f>
        <x:v>Fail</x:v>
      </x:c>
      <x:c r="H602" t="str">
        <x:f>F601&amp;" / "&amp;G601</x:f>
        <x:v>Female / Pass</x:v>
      </x:c>
    </x:row>
    <x:row r="603">
      <x:c r="A603" t="n">
        <x:v>601</x:v>
      </x:c>
      <x:c r="B603" t="str">
        <x:f>Dataset!B602</x:f>
        <x:v>M</x:v>
      </x:c>
      <x:c r="C603" t="n">
        <x:f>--(B602=$O$4)</x:f>
        <x:v>0</x:v>
      </x:c>
      <x:c r="D603" t="n">
        <x:f>Dataset!AG602</x:f>
        <x:v>14</x:v>
      </x:c>
      <x:c r="E603" t="n">
        <x:f>--(D602&gt;=$O$5)</x:f>
        <x:v>1</x:v>
      </x:c>
      <x:c r="F603" t="str">
        <x:f>IF(C602=1,$O$6,$O$7)</x:f>
        <x:v>Male</x:v>
      </x:c>
      <x:c r="G603" t="str">
        <x:f>IF(E602=1,$O$8,$O$9)</x:f>
        <x:v>Pass</x:v>
      </x:c>
      <x:c r="H603" t="str">
        <x:f>F602&amp;" / "&amp;G602</x:f>
        <x:v>Female / Fail</x:v>
      </x:c>
    </x:row>
    <x:row r="604">
      <x:c r="A604" t="n">
        <x:v>602</x:v>
      </x:c>
      <x:c r="B604" t="str">
        <x:f>Dataset!B603</x:f>
        <x:v>F</x:v>
      </x:c>
      <x:c r="C604" t="n">
        <x:f>--(B603=$O$4)</x:f>
        <x:v>0</x:v>
      </x:c>
      <x:c r="D604" t="n">
        <x:f>Dataset!AG603</x:f>
        <x:v>10</x:v>
      </x:c>
      <x:c r="E604" t="n">
        <x:f>--(D603&gt;=$O$5)</x:f>
        <x:v>1</x:v>
      </x:c>
      <x:c r="F604" t="str">
        <x:f>IF(C603=1,$O$6,$O$7)</x:f>
        <x:v>Male</x:v>
      </x:c>
      <x:c r="G604" t="str">
        <x:f>IF(E603=1,$O$8,$O$9)</x:f>
        <x:v>Pass</x:v>
      </x:c>
      <x:c r="H604" t="str">
        <x:f>F603&amp;" / "&amp;G603</x:f>
        <x:v>Male / Pass</x:v>
      </x:c>
    </x:row>
    <x:row r="605">
      <x:c r="A605" t="n">
        <x:v>603</x:v>
      </x:c>
      <x:c r="B605" t="str">
        <x:f>Dataset!B604</x:f>
        <x:v>F</x:v>
      </x:c>
      <x:c r="C605" t="n">
        <x:f>--(B604=$O$4)</x:f>
        <x:v>1</x:v>
      </x:c>
      <x:c r="D605" t="n">
        <x:f>Dataset!AG604</x:f>
        <x:v>13</x:v>
      </x:c>
      <x:c r="E605" t="n">
        <x:f>--(D604&gt;=$O$5)</x:f>
        <x:v>1</x:v>
      </x:c>
      <x:c r="F605" t="str">
        <x:f>IF(C604=1,$O$6,$O$7)</x:f>
        <x:v>Male</x:v>
      </x:c>
      <x:c r="G605" t="str">
        <x:f>IF(E604=1,$O$8,$O$9)</x:f>
        <x:v>Pass</x:v>
      </x:c>
      <x:c r="H605" t="str">
        <x:f>F604&amp;" / "&amp;G604</x:f>
        <x:v>Male / Pass</x:v>
      </x:c>
    </x:row>
    <x:row r="606">
      <x:c r="A606" t="n">
        <x:v>604</x:v>
      </x:c>
      <x:c r="B606" t="str">
        <x:f>Dataset!B605</x:f>
        <x:v>F</x:v>
      </x:c>
      <x:c r="C606" t="n">
        <x:f>--(B605=$O$4)</x:f>
        <x:v>1</x:v>
      </x:c>
      <x:c r="D606" t="n">
        <x:f>Dataset!AG605</x:f>
        <x:v>0</x:v>
      </x:c>
      <x:c r="E606" t="n">
        <x:f>--(D605&gt;=$O$5)</x:f>
        <x:v>1</x:v>
      </x:c>
      <x:c r="F606" t="str">
        <x:f>IF(C605=1,$O$6,$O$7)</x:f>
        <x:v>Female</x:v>
      </x:c>
      <x:c r="G606" t="str">
        <x:f>IF(E605=1,$O$8,$O$9)</x:f>
        <x:v>Pass</x:v>
      </x:c>
      <x:c r="H606" t="str">
        <x:f>F605&amp;" / "&amp;G605</x:f>
        <x:v>Male / Pass</x:v>
      </x:c>
    </x:row>
    <x:row r="607">
      <x:c r="A607" t="n">
        <x:v>605</x:v>
      </x:c>
      <x:c r="B607" t="str">
        <x:f>Dataset!B606</x:f>
        <x:v>F</x:v>
      </x:c>
      <x:c r="C607" t="n">
        <x:f>--(B606=$O$4)</x:f>
        <x:v>1</x:v>
      </x:c>
      <x:c r="D607" t="n">
        <x:f>Dataset!AG606</x:f>
        <x:v>10</x:v>
      </x:c>
      <x:c r="E607" t="n">
        <x:f>--(D606&gt;=$O$5)</x:f>
        <x:v>0</x:v>
      </x:c>
      <x:c r="F607" t="str">
        <x:f>IF(C606=1,$O$6,$O$7)</x:f>
        <x:v>Female</x:v>
      </x:c>
      <x:c r="G607" t="str">
        <x:f>IF(E606=1,$O$8,$O$9)</x:f>
        <x:v>Pass</x:v>
      </x:c>
      <x:c r="H607" t="str">
        <x:f>F606&amp;" / "&amp;G606</x:f>
        <x:v>Female / Pass</x:v>
      </x:c>
    </x:row>
    <x:row r="608">
      <x:c r="A608" t="n">
        <x:v>606</x:v>
      </x:c>
      <x:c r="B608" t="str">
        <x:f>Dataset!B607</x:f>
        <x:v>F</x:v>
      </x:c>
      <x:c r="C608" t="n">
        <x:f>--(B607=$O$4)</x:f>
        <x:v>1</x:v>
      </x:c>
      <x:c r="D608" t="n">
        <x:f>Dataset!AG607</x:f>
        <x:v>0</x:v>
      </x:c>
      <x:c r="E608" t="n">
        <x:f>--(D607&gt;=$O$5)</x:f>
        <x:v>1</x:v>
      </x:c>
      <x:c r="F608" t="str">
        <x:f>IF(C607=1,$O$6,$O$7)</x:f>
        <x:v>Female</x:v>
      </x:c>
      <x:c r="G608" t="str">
        <x:f>IF(E607=1,$O$8,$O$9)</x:f>
        <x:v>Fail</x:v>
      </x:c>
      <x:c r="H608" t="str">
        <x:f>F607&amp;" / "&amp;G607</x:f>
        <x:v>Female / Pass</x:v>
      </x:c>
    </x:row>
    <x:row r="609">
      <x:c r="A609" t="n">
        <x:v>607</x:v>
      </x:c>
      <x:c r="B609" t="str">
        <x:f>Dataset!B608</x:f>
        <x:v>F</x:v>
      </x:c>
      <x:c r="C609" t="n">
        <x:f>--(B608=$O$4)</x:f>
        <x:v>1</x:v>
      </x:c>
      <x:c r="D609" t="n">
        <x:f>Dataset!AG608</x:f>
        <x:v>18</x:v>
      </x:c>
      <x:c r="E609" t="n">
        <x:f>--(D608&gt;=$O$5)</x:f>
        <x:v>0</x:v>
      </x:c>
      <x:c r="F609" t="str">
        <x:f>IF(C608=1,$O$6,$O$7)</x:f>
        <x:v>Female</x:v>
      </x:c>
      <x:c r="G609" t="str">
        <x:f>IF(E608=1,$O$8,$O$9)</x:f>
        <x:v>Pass</x:v>
      </x:c>
      <x:c r="H609" t="str">
        <x:f>F608&amp;" / "&amp;G608</x:f>
        <x:v>Female / Fail</x:v>
      </x:c>
    </x:row>
    <x:row r="610">
      <x:c r="A610" t="n">
        <x:v>608</x:v>
      </x:c>
      <x:c r="B610" t="str">
        <x:f>Dataset!B609</x:f>
        <x:v>F</x:v>
      </x:c>
      <x:c r="C610" t="n">
        <x:f>--(B609=$O$4)</x:f>
        <x:v>1</x:v>
      </x:c>
      <x:c r="D610" t="n">
        <x:f>Dataset!AG609</x:f>
        <x:v>12</x:v>
      </x:c>
      <x:c r="E610" t="n">
        <x:f>--(D609&gt;=$O$5)</x:f>
        <x:v>1</x:v>
      </x:c>
      <x:c r="F610" t="str">
        <x:f>IF(C609=1,$O$6,$O$7)</x:f>
        <x:v>Female</x:v>
      </x:c>
      <x:c r="G610" t="str">
        <x:f>IF(E609=1,$O$8,$O$9)</x:f>
        <x:v>Fail</x:v>
      </x:c>
      <x:c r="H610" t="str">
        <x:f>F609&amp;" / "&amp;G609</x:f>
        <x:v>Female / Pass</x:v>
      </x:c>
    </x:row>
    <x:row r="611">
      <x:c r="A611" t="n">
        <x:v>609</x:v>
      </x:c>
      <x:c r="B611" t="str">
        <x:f>Dataset!B610</x:f>
        <x:v>F</x:v>
      </x:c>
      <x:c r="C611" t="n">
        <x:f>--(B610=$O$4)</x:f>
        <x:v>1</x:v>
      </x:c>
      <x:c r="D611" t="n">
        <x:f>Dataset!AG610</x:f>
        <x:v>11</x:v>
      </x:c>
      <x:c r="E611" t="n">
        <x:f>--(D610&gt;=$O$5)</x:f>
        <x:v>1</x:v>
      </x:c>
      <x:c r="F611" t="str">
        <x:f>IF(C610=1,$O$6,$O$7)</x:f>
        <x:v>Female</x:v>
      </x:c>
      <x:c r="G611" t="str">
        <x:f>IF(E610=1,$O$8,$O$9)</x:f>
        <x:v>Pass</x:v>
      </x:c>
      <x:c r="H611" t="str">
        <x:f>F610&amp;" / "&amp;G610</x:f>
        <x:v>Female / Fail</x:v>
      </x:c>
    </x:row>
    <x:row r="612">
      <x:c r="A612" t="n">
        <x:v>610</x:v>
      </x:c>
      <x:c r="B612" t="str">
        <x:f>Dataset!B611</x:f>
        <x:v>F</x:v>
      </x:c>
      <x:c r="C612" t="n">
        <x:f>--(B611=$O$4)</x:f>
        <x:v>1</x:v>
      </x:c>
      <x:c r="D612" t="n">
        <x:f>Dataset!AG611</x:f>
        <x:v>12</x:v>
      </x:c>
      <x:c r="E612" t="n">
        <x:f>--(D611&gt;=$O$5)</x:f>
        <x:v>1</x:v>
      </x:c>
      <x:c r="F612" t="str">
        <x:f>IF(C611=1,$O$6,$O$7)</x:f>
        <x:v>Female</x:v>
      </x:c>
      <x:c r="G612" t="str">
        <x:f>IF(E611=1,$O$8,$O$9)</x:f>
        <x:v>Pass</x:v>
      </x:c>
      <x:c r="H612" t="str">
        <x:f>F611&amp;" / "&amp;G611</x:f>
        <x:v>Female / Pass</x:v>
      </x:c>
    </x:row>
    <x:row r="613">
      <x:c r="A613" t="n">
        <x:v>611</x:v>
      </x:c>
      <x:c r="B613" t="str">
        <x:f>Dataset!B612</x:f>
        <x:v>F</x:v>
      </x:c>
      <x:c r="C613" t="n">
        <x:f>--(B612=$O$4)</x:f>
        <x:v>1</x:v>
      </x:c>
      <x:c r="D613" t="n">
        <x:f>Dataset!AG612</x:f>
        <x:v>0</x:v>
      </x:c>
      <x:c r="E613" t="n">
        <x:f>--(D612&gt;=$O$5)</x:f>
        <x:v>1</x:v>
      </x:c>
      <x:c r="F613" t="str">
        <x:f>IF(C612=1,$O$6,$O$7)</x:f>
        <x:v>Female</x:v>
      </x:c>
      <x:c r="G613" t="str">
        <x:f>IF(E612=1,$O$8,$O$9)</x:f>
        <x:v>Pass</x:v>
      </x:c>
      <x:c r="H613" t="str">
        <x:f>F612&amp;" / "&amp;G612</x:f>
        <x:v>Female / Pass</x:v>
      </x:c>
    </x:row>
    <x:row r="614">
      <x:c r="A614" t="n">
        <x:v>612</x:v>
      </x:c>
      <x:c r="B614" t="str">
        <x:f>Dataset!B613</x:f>
        <x:v>F</x:v>
      </x:c>
      <x:c r="C614" t="n">
        <x:f>--(B613=$O$4)</x:f>
        <x:v>1</x:v>
      </x:c>
      <x:c r="D614" t="n">
        <x:f>Dataset!AG613</x:f>
        <x:v>15</x:v>
      </x:c>
      <x:c r="E614" t="n">
        <x:f>--(D613&gt;=$O$5)</x:f>
        <x:v>0</x:v>
      </x:c>
      <x:c r="F614" t="str">
        <x:f>IF(C613=1,$O$6,$O$7)</x:f>
        <x:v>Female</x:v>
      </x:c>
      <x:c r="G614" t="str">
        <x:f>IF(E613=1,$O$8,$O$9)</x:f>
        <x:v>Pass</x:v>
      </x:c>
      <x:c r="H614" t="str">
        <x:f>F613&amp;" / "&amp;G613</x:f>
        <x:v>Female / Pass</x:v>
      </x:c>
    </x:row>
    <x:row r="615">
      <x:c r="A615" t="n">
        <x:v>613</x:v>
      </x:c>
      <x:c r="B615" t="str">
        <x:f>Dataset!B614</x:f>
        <x:v>M</x:v>
      </x:c>
      <x:c r="C615" t="n">
        <x:f>--(B614=$O$4)</x:f>
        <x:v>1</x:v>
      </x:c>
      <x:c r="D615" t="n">
        <x:f>Dataset!AG614</x:f>
        <x:v>11</x:v>
      </x:c>
      <x:c r="E615" t="n">
        <x:f>--(D614&gt;=$O$5)</x:f>
        <x:v>1</x:v>
      </x:c>
      <x:c r="F615" t="str">
        <x:f>IF(C614=1,$O$6,$O$7)</x:f>
        <x:v>Female</x:v>
      </x:c>
      <x:c r="G615" t="str">
        <x:f>IF(E614=1,$O$8,$O$9)</x:f>
        <x:v>Fail</x:v>
      </x:c>
      <x:c r="H615" t="str">
        <x:f>F614&amp;" / "&amp;G614</x:f>
        <x:v>Female / Pass</x:v>
      </x:c>
    </x:row>
    <x:row r="616">
      <x:c r="A616" t="n">
        <x:v>614</x:v>
      </x:c>
      <x:c r="B616" t="str">
        <x:f>Dataset!B615</x:f>
        <x:v>F</x:v>
      </x:c>
      <x:c r="C616" t="n">
        <x:f>--(B615=$O$4)</x:f>
        <x:v>0</x:v>
      </x:c>
      <x:c r="D616" t="n">
        <x:f>Dataset!AG615</x:f>
        <x:v>10</x:v>
      </x:c>
      <x:c r="E616" t="n">
        <x:f>--(D615&gt;=$O$5)</x:f>
        <x:v>1</x:v>
      </x:c>
      <x:c r="F616" t="str">
        <x:f>IF(C615=1,$O$6,$O$7)</x:f>
        <x:v>Female</x:v>
      </x:c>
      <x:c r="G616" t="str">
        <x:f>IF(E615=1,$O$8,$O$9)</x:f>
        <x:v>Pass</x:v>
      </x:c>
      <x:c r="H616" t="str">
        <x:f>F615&amp;" / "&amp;G615</x:f>
        <x:v>Female / Fail</x:v>
      </x:c>
    </x:row>
    <x:row r="617">
      <x:c r="A617" t="n">
        <x:v>615</x:v>
      </x:c>
      <x:c r="B617" t="str">
        <x:f>Dataset!B616</x:f>
        <x:v>F</x:v>
      </x:c>
      <x:c r="C617" t="n">
        <x:f>--(B616=$O$4)</x:f>
        <x:v>1</x:v>
      </x:c>
      <x:c r="D617" t="n">
        <x:f>Dataset!AG616</x:f>
        <x:v>12</x:v>
      </x:c>
      <x:c r="E617" t="n">
        <x:f>--(D616&gt;=$O$5)</x:f>
        <x:v>1</x:v>
      </x:c>
      <x:c r="F617" t="str">
        <x:f>IF(C616=1,$O$6,$O$7)</x:f>
        <x:v>Male</x:v>
      </x:c>
      <x:c r="G617" t="str">
        <x:f>IF(E616=1,$O$8,$O$9)</x:f>
        <x:v>Pass</x:v>
      </x:c>
      <x:c r="H617" t="str">
        <x:f>F616&amp;" / "&amp;G616</x:f>
        <x:v>Female / Pass</x:v>
      </x:c>
    </x:row>
    <x:row r="618">
      <x:c r="A618" t="n">
        <x:v>616</x:v>
      </x:c>
      <x:c r="B618" t="str">
        <x:f>Dataset!B617</x:f>
        <x:v>F</x:v>
      </x:c>
      <x:c r="C618" t="n">
        <x:f>--(B617=$O$4)</x:f>
        <x:v>1</x:v>
      </x:c>
      <x:c r="D618" t="n">
        <x:f>Dataset!AG617</x:f>
        <x:v>15</x:v>
      </x:c>
      <x:c r="E618" t="n">
        <x:f>--(D617&gt;=$O$5)</x:f>
        <x:v>1</x:v>
      </x:c>
      <x:c r="F618" t="str">
        <x:f>IF(C617=1,$O$6,$O$7)</x:f>
        <x:v>Female</x:v>
      </x:c>
      <x:c r="G618" t="str">
        <x:f>IF(E617=1,$O$8,$O$9)</x:f>
        <x:v>Pass</x:v>
      </x:c>
      <x:c r="H618" t="str">
        <x:f>F617&amp;" / "&amp;G617</x:f>
        <x:v>Male / Pass</x:v>
      </x:c>
    </x:row>
    <x:row r="619">
      <x:c r="A619" t="n">
        <x:v>617</x:v>
      </x:c>
      <x:c r="B619" t="str">
        <x:f>Dataset!B618</x:f>
        <x:v>M</x:v>
      </x:c>
      <x:c r="C619" t="n">
        <x:f>--(B618=$O$4)</x:f>
        <x:v>1</x:v>
      </x:c>
      <x:c r="D619" t="n">
        <x:f>Dataset!AG618</x:f>
        <x:v>14</x:v>
      </x:c>
      <x:c r="E619" t="n">
        <x:f>--(D618&gt;=$O$5)</x:f>
        <x:v>1</x:v>
      </x:c>
      <x:c r="F619" t="str">
        <x:f>IF(C618=1,$O$6,$O$7)</x:f>
        <x:v>Female</x:v>
      </x:c>
      <x:c r="G619" t="str">
        <x:f>IF(E618=1,$O$8,$O$9)</x:f>
        <x:v>Pass</x:v>
      </x:c>
      <x:c r="H619" t="str">
        <x:f>F618&amp;" / "&amp;G618</x:f>
        <x:v>Female / Pass</x:v>
      </x:c>
    </x:row>
    <x:row r="620">
      <x:c r="A620" t="n">
        <x:v>618</x:v>
      </x:c>
      <x:c r="B620" t="str">
        <x:f>Dataset!B619</x:f>
        <x:v>F</x:v>
      </x:c>
      <x:c r="C620" t="n">
        <x:f>--(B619=$O$4)</x:f>
        <x:v>0</x:v>
      </x:c>
      <x:c r="D620" t="n">
        <x:f>Dataset!AG619</x:f>
        <x:v>18</x:v>
      </x:c>
      <x:c r="E620" t="n">
        <x:f>--(D619&gt;=$O$5)</x:f>
        <x:v>1</x:v>
      </x:c>
      <x:c r="F620" t="str">
        <x:f>IF(C619=1,$O$6,$O$7)</x:f>
        <x:v>Female</x:v>
      </x:c>
      <x:c r="G620" t="str">
        <x:f>IF(E619=1,$O$8,$O$9)</x:f>
        <x:v>Pass</x:v>
      </x:c>
      <x:c r="H620" t="str">
        <x:f>F619&amp;" / "&amp;G619</x:f>
        <x:v>Female / Pass</x:v>
      </x:c>
    </x:row>
    <x:row r="621">
      <x:c r="A621" t="n">
        <x:v>619</x:v>
      </x:c>
      <x:c r="B621" t="str">
        <x:f>Dataset!B620</x:f>
        <x:v>F</x:v>
      </x:c>
      <x:c r="C621" t="n">
        <x:f>--(B620=$O$4)</x:f>
        <x:v>1</x:v>
      </x:c>
      <x:c r="D621" t="n">
        <x:f>Dataset!AG620</x:f>
        <x:v>15</x:v>
      </x:c>
      <x:c r="E621" t="n">
        <x:f>--(D620&gt;=$O$5)</x:f>
        <x:v>1</x:v>
      </x:c>
      <x:c r="F621" t="str">
        <x:f>IF(C620=1,$O$6,$O$7)</x:f>
        <x:v>Male</x:v>
      </x:c>
      <x:c r="G621" t="str">
        <x:f>IF(E620=1,$O$8,$O$9)</x:f>
        <x:v>Pass</x:v>
      </x:c>
      <x:c r="H621" t="str">
        <x:f>F620&amp;" / "&amp;G620</x:f>
        <x:v>Female / Pass</x:v>
      </x:c>
    </x:row>
    <x:row r="622">
      <x:c r="A622" t="n">
        <x:v>620</x:v>
      </x:c>
      <x:c r="B622" t="str">
        <x:f>Dataset!B621</x:f>
        <x:v>F</x:v>
      </x:c>
      <x:c r="C622" t="n">
        <x:f>--(B621=$O$4)</x:f>
        <x:v>1</x:v>
      </x:c>
      <x:c r="D622" t="n">
        <x:f>Dataset!AG621</x:f>
        <x:v>13</x:v>
      </x:c>
      <x:c r="E622" t="n">
        <x:f>--(D621&gt;=$O$5)</x:f>
        <x:v>1</x:v>
      </x:c>
      <x:c r="F622" t="str">
        <x:f>IF(C621=1,$O$6,$O$7)</x:f>
        <x:v>Female</x:v>
      </x:c>
      <x:c r="G622" t="str">
        <x:f>IF(E621=1,$O$8,$O$9)</x:f>
        <x:v>Pass</x:v>
      </x:c>
      <x:c r="H622" t="str">
        <x:f>F621&amp;" / "&amp;G621</x:f>
        <x:v>Male / Pass</x:v>
      </x:c>
    </x:row>
    <x:row r="623">
      <x:c r="A623" t="n">
        <x:v>621</x:v>
      </x:c>
      <x:c r="B623" t="str">
        <x:f>Dataset!B622</x:f>
        <x:v>F</x:v>
      </x:c>
      <x:c r="C623" t="n">
        <x:f>--(B622=$O$4)</x:f>
        <x:v>1</x:v>
      </x:c>
      <x:c r="D623" t="n">
        <x:f>Dataset!AG622</x:f>
        <x:v>15</x:v>
      </x:c>
      <x:c r="E623" t="n">
        <x:f>--(D622&gt;=$O$5)</x:f>
        <x:v>1</x:v>
      </x:c>
      <x:c r="F623" t="str">
        <x:f>IF(C622=1,$O$6,$O$7)</x:f>
        <x:v>Female</x:v>
      </x:c>
      <x:c r="G623" t="str">
        <x:f>IF(E622=1,$O$8,$O$9)</x:f>
        <x:v>Pass</x:v>
      </x:c>
      <x:c r="H623" t="str">
        <x:f>F622&amp;" / "&amp;G622</x:f>
        <x:v>Female / Pass</x:v>
      </x:c>
    </x:row>
    <x:row r="624">
      <x:c r="A624" t="n">
        <x:v>622</x:v>
      </x:c>
      <x:c r="B624" t="str">
        <x:f>Dataset!B623</x:f>
        <x:v>F</x:v>
      </x:c>
      <x:c r="C624" t="n">
        <x:f>--(B623=$O$4)</x:f>
        <x:v>1</x:v>
      </x:c>
      <x:c r="D624" t="n">
        <x:f>Dataset!AG623</x:f>
        <x:v>13</x:v>
      </x:c>
      <x:c r="E624" t="n">
        <x:f>--(D623&gt;=$O$5)</x:f>
        <x:v>1</x:v>
      </x:c>
      <x:c r="F624" t="str">
        <x:f>IF(C623=1,$O$6,$O$7)</x:f>
        <x:v>Female</x:v>
      </x:c>
      <x:c r="G624" t="str">
        <x:f>IF(E623=1,$O$8,$O$9)</x:f>
        <x:v>Pass</x:v>
      </x:c>
      <x:c r="H624" t="str">
        <x:f>F623&amp;" / "&amp;G623</x:f>
        <x:v>Female / Pass</x:v>
      </x:c>
    </x:row>
    <x:row r="625">
      <x:c r="A625" t="n">
        <x:v>623</x:v>
      </x:c>
      <x:c r="B625" t="str">
        <x:f>Dataset!B624</x:f>
        <x:v>M</x:v>
      </x:c>
      <x:c r="C625" t="n">
        <x:f>--(B624=$O$4)</x:f>
        <x:v>1</x:v>
      </x:c>
      <x:c r="D625" t="n">
        <x:f>Dataset!AG624</x:f>
        <x:v>9</x:v>
      </x:c>
      <x:c r="E625" t="n">
        <x:f>--(D624&gt;=$O$5)</x:f>
        <x:v>1</x:v>
      </x:c>
      <x:c r="F625" t="str">
        <x:f>IF(C624=1,$O$6,$O$7)</x:f>
        <x:v>Female</x:v>
      </x:c>
      <x:c r="G625" t="str">
        <x:f>IF(E624=1,$O$8,$O$9)</x:f>
        <x:v>Pass</x:v>
      </x:c>
      <x:c r="H625" t="str">
        <x:f>F624&amp;" / "&amp;G624</x:f>
        <x:v>Female / Pass</x:v>
      </x:c>
    </x:row>
    <x:row r="626">
      <x:c r="A626" t="n">
        <x:v>624</x:v>
      </x:c>
      <x:c r="B626" t="str">
        <x:f>Dataset!B625</x:f>
        <x:v>M</x:v>
      </x:c>
      <x:c r="C626" t="n">
        <x:f>--(B625=$O$4)</x:f>
        <x:v>0</x:v>
      </x:c>
      <x:c r="D626" t="n">
        <x:f>Dataset!AG625</x:f>
        <x:v>16</x:v>
      </x:c>
      <x:c r="E626" t="n">
        <x:f>--(D625&gt;=$O$5)</x:f>
        <x:v>0</x:v>
      </x:c>
      <x:c r="F626" t="str">
        <x:f>IF(C625=1,$O$6,$O$7)</x:f>
        <x:v>Female</x:v>
      </x:c>
      <x:c r="G626" t="str">
        <x:f>IF(E625=1,$O$8,$O$9)</x:f>
        <x:v>Pass</x:v>
      </x:c>
      <x:c r="H626" t="str">
        <x:f>F625&amp;" / "&amp;G625</x:f>
        <x:v>Female / Pass</x:v>
      </x:c>
    </x:row>
    <x:row r="627">
      <x:c r="A627" t="n">
        <x:v>625</x:v>
      </x:c>
      <x:c r="B627" t="str">
        <x:f>Dataset!B626</x:f>
        <x:v>F</x:v>
      </x:c>
      <x:c r="C627" t="n">
        <x:f>--(B626=$O$4)</x:f>
        <x:v>0</x:v>
      </x:c>
      <x:c r="D627" t="n">
        <x:f>Dataset!AG626</x:f>
        <x:v>9</x:v>
      </x:c>
      <x:c r="E627" t="n">
        <x:f>--(D626&gt;=$O$5)</x:f>
        <x:v>1</x:v>
      </x:c>
      <x:c r="F627" t="str">
        <x:f>IF(C626=1,$O$6,$O$7)</x:f>
        <x:v>Male</x:v>
      </x:c>
      <x:c r="G627" t="str">
        <x:f>IF(E626=1,$O$8,$O$9)</x:f>
        <x:v>Fail</x:v>
      </x:c>
      <x:c r="H627" t="str">
        <x:f>F626&amp;" / "&amp;G626</x:f>
        <x:v>Female / Pass</x:v>
      </x:c>
    </x:row>
    <x:row r="628">
      <x:c r="A628" t="n">
        <x:v>626</x:v>
      </x:c>
      <x:c r="B628" t="str">
        <x:f>Dataset!B627</x:f>
        <x:v>F</x:v>
      </x:c>
      <x:c r="C628" t="n">
        <x:f>--(B627=$O$4)</x:f>
        <x:v>1</x:v>
      </x:c>
      <x:c r="D628" t="n">
        <x:f>Dataset!AG627</x:f>
        <x:v>10</x:v>
      </x:c>
      <x:c r="E628" t="n">
        <x:f>--(D627&gt;=$O$5)</x:f>
        <x:v>0</x:v>
      </x:c>
      <x:c r="F628" t="str">
        <x:f>IF(C627=1,$O$6,$O$7)</x:f>
        <x:v>Male</x:v>
      </x:c>
      <x:c r="G628" t="str">
        <x:f>IF(E627=1,$O$8,$O$9)</x:f>
        <x:v>Pass</x:v>
      </x:c>
      <x:c r="H628" t="str">
        <x:f>F627&amp;" / "&amp;G627</x:f>
        <x:v>Male / Fail</x:v>
      </x:c>
    </x:row>
    <x:row r="629">
      <x:c r="A629" t="n">
        <x:v>627</x:v>
      </x:c>
      <x:c r="B629" t="str">
        <x:f>Dataset!B628</x:f>
        <x:v>F</x:v>
      </x:c>
      <x:c r="C629" t="n">
        <x:f>--(B628=$O$4)</x:f>
        <x:v>1</x:v>
      </x:c>
      <x:c r="D629" t="n">
        <x:f>Dataset!AG628</x:f>
        <x:v>0</x:v>
      </x:c>
      <x:c r="E629" t="n">
        <x:f>--(D628&gt;=$O$5)</x:f>
        <x:v>1</x:v>
      </x:c>
      <x:c r="F629" t="str">
        <x:f>IF(C628=1,$O$6,$O$7)</x:f>
        <x:v>Female</x:v>
      </x:c>
      <x:c r="G629" t="str">
        <x:f>IF(E628=1,$O$8,$O$9)</x:f>
        <x:v>Fail</x:v>
      </x:c>
      <x:c r="H629" t="str">
        <x:f>F628&amp;" / "&amp;G628</x:f>
        <x:v>Male / Pass</x:v>
      </x:c>
    </x:row>
    <x:row r="630">
      <x:c r="A630" t="n">
        <x:v>628</x:v>
      </x:c>
      <x:c r="B630" t="str">
        <x:f>Dataset!B629</x:f>
        <x:v>M</x:v>
      </x:c>
      <x:c r="C630" t="n">
        <x:f>--(B629=$O$4)</x:f>
        <x:v>1</x:v>
      </x:c>
      <x:c r="D630" t="n">
        <x:f>Dataset!AG629</x:f>
        <x:v>10</x:v>
      </x:c>
      <x:c r="E630" t="n">
        <x:f>--(D629&gt;=$O$5)</x:f>
        <x:v>0</x:v>
      </x:c>
      <x:c r="F630" t="str">
        <x:f>IF(C629=1,$O$6,$O$7)</x:f>
        <x:v>Female</x:v>
      </x:c>
      <x:c r="G630" t="str">
        <x:f>IF(E629=1,$O$8,$O$9)</x:f>
        <x:v>Pass</x:v>
      </x:c>
      <x:c r="H630" t="str">
        <x:f>F629&amp;" / "&amp;G629</x:f>
        <x:v>Female / Fail</x:v>
      </x:c>
    </x:row>
    <x:row r="631">
      <x:c r="A631" t="n">
        <x:v>629</x:v>
      </x:c>
      <x:c r="B631" t="str">
        <x:f>Dataset!B630</x:f>
        <x:v>F</x:v>
      </x:c>
      <x:c r="C631" t="n">
        <x:f>--(B630=$O$4)</x:f>
        <x:v>0</x:v>
      </x:c>
      <x:c r="D631" t="n">
        <x:f>Dataset!AG630</x:f>
        <x:v>12</x:v>
      </x:c>
      <x:c r="E631" t="n">
        <x:f>--(D630&gt;=$O$5)</x:f>
        <x:v>1</x:v>
      </x:c>
      <x:c r="F631" t="str">
        <x:f>IF(C630=1,$O$6,$O$7)</x:f>
        <x:v>Female</x:v>
      </x:c>
      <x:c r="G631" t="str">
        <x:f>IF(E630=1,$O$8,$O$9)</x:f>
        <x:v>Fail</x:v>
      </x:c>
      <x:c r="H631" t="str">
        <x:f>F630&amp;" / "&amp;G630</x:f>
        <x:v>Female / Pass</x:v>
      </x:c>
    </x:row>
    <x:row r="632">
      <x:c r="A632" t="n">
        <x:v>630</x:v>
      </x:c>
      <x:c r="B632" t="str">
        <x:f>Dataset!B631</x:f>
        <x:v>F</x:v>
      </x:c>
      <x:c r="C632" t="n">
        <x:f>--(B631=$O$4)</x:f>
        <x:v>1</x:v>
      </x:c>
      <x:c r="D632" t="n">
        <x:f>Dataset!AG631</x:f>
        <x:v>9</x:v>
      </x:c>
      <x:c r="E632" t="n">
        <x:f>--(D631&gt;=$O$5)</x:f>
        <x:v>1</x:v>
      </x:c>
      <x:c r="F632" t="str">
        <x:f>IF(C631=1,$O$6,$O$7)</x:f>
        <x:v>Male</x:v>
      </x:c>
      <x:c r="G632" t="str">
        <x:f>IF(E631=1,$O$8,$O$9)</x:f>
        <x:v>Pass</x:v>
      </x:c>
      <x:c r="H632" t="str">
        <x:f>F631&amp;" / "&amp;G631</x:f>
        <x:v>Female / Fail</x:v>
      </x:c>
    </x:row>
    <x:row r="633">
      <x:c r="A633" t="n">
        <x:v>631</x:v>
      </x:c>
      <x:c r="B633" t="str">
        <x:f>Dataset!B632</x:f>
        <x:v>F</x:v>
      </x:c>
      <x:c r="C633" t="n">
        <x:f>--(B632=$O$4)</x:f>
        <x:v>1</x:v>
      </x:c>
      <x:c r="D633" t="n">
        <x:f>Dataset!AG632</x:f>
        <x:v>17</x:v>
      </x:c>
      <x:c r="E633" t="n">
        <x:f>--(D632&gt;=$O$5)</x:f>
        <x:v>0</x:v>
      </x:c>
      <x:c r="F633" t="str">
        <x:f>IF(C632=1,$O$6,$O$7)</x:f>
        <x:v>Female</x:v>
      </x:c>
      <x:c r="G633" t="str">
        <x:f>IF(E632=1,$O$8,$O$9)</x:f>
        <x:v>Pass</x:v>
      </x:c>
      <x:c r="H633" t="str">
        <x:f>F632&amp;" / "&amp;G632</x:f>
        <x:v>Male / Pass</x:v>
      </x:c>
    </x:row>
    <x:row r="634">
      <x:c r="A634" t="n">
        <x:v>632</x:v>
      </x:c>
      <x:c r="B634" t="str">
        <x:f>Dataset!B633</x:f>
        <x:v>F</x:v>
      </x:c>
      <x:c r="C634" t="n">
        <x:f>--(B633=$O$4)</x:f>
        <x:v>1</x:v>
      </x:c>
      <x:c r="D634" t="n">
        <x:f>Dataset!AG633</x:f>
        <x:v>12</x:v>
      </x:c>
      <x:c r="E634" t="n">
        <x:f>--(D633&gt;=$O$5)</x:f>
        <x:v>1</x:v>
      </x:c>
      <x:c r="F634" t="str">
        <x:f>IF(C633=1,$O$6,$O$7)</x:f>
        <x:v>Female</x:v>
      </x:c>
      <x:c r="G634" t="str">
        <x:f>IF(E633=1,$O$8,$O$9)</x:f>
        <x:v>Fail</x:v>
      </x:c>
      <x:c r="H634" t="str">
        <x:f>F633&amp;" / "&amp;G633</x:f>
        <x:v>Female / Pass</x:v>
      </x:c>
    </x:row>
    <x:row r="635">
      <x:c r="A635" t="n">
        <x:v>633</x:v>
      </x:c>
      <x:c r="B635" t="str">
        <x:f>Dataset!B634</x:f>
        <x:v>F</x:v>
      </x:c>
      <x:c r="C635" t="n">
        <x:f>--(B634=$O$4)</x:f>
        <x:v>1</x:v>
      </x:c>
      <x:c r="D635" t="n">
        <x:f>Dataset!AG634</x:f>
        <x:v>9</x:v>
      </x:c>
      <x:c r="E635" t="n">
        <x:f>--(D634&gt;=$O$5)</x:f>
        <x:v>1</x:v>
      </x:c>
      <x:c r="F635" t="str">
        <x:f>IF(C634=1,$O$6,$O$7)</x:f>
        <x:v>Female</x:v>
      </x:c>
      <x:c r="G635" t="str">
        <x:f>IF(E634=1,$O$8,$O$9)</x:f>
        <x:v>Pass</x:v>
      </x:c>
      <x:c r="H635" t="str">
        <x:f>F634&amp;" / "&amp;G634</x:f>
        <x:v>Female / Fail</x:v>
      </x:c>
    </x:row>
    <x:row r="636">
      <x:c r="A636" t="n">
        <x:v>634</x:v>
      </x:c>
      <x:c r="B636" t="str">
        <x:f>Dataset!B635</x:f>
        <x:v>F</x:v>
      </x:c>
      <x:c r="C636" t="n">
        <x:f>--(B635=$O$4)</x:f>
        <x:v>1</x:v>
      </x:c>
      <x:c r="D636" t="n">
        <x:f>Dataset!AG635</x:f>
        <x:v>14</x:v>
      </x:c>
      <x:c r="E636" t="n">
        <x:f>--(D635&gt;=$O$5)</x:f>
        <x:v>0</x:v>
      </x:c>
      <x:c r="F636" t="str">
        <x:f>IF(C635=1,$O$6,$O$7)</x:f>
        <x:v>Female</x:v>
      </x:c>
      <x:c r="G636" t="str">
        <x:f>IF(E635=1,$O$8,$O$9)</x:f>
        <x:v>Pass</x:v>
      </x:c>
      <x:c r="H636" t="str">
        <x:f>F635&amp;" / "&amp;G635</x:f>
        <x:v>Female / Pass</x:v>
      </x:c>
    </x:row>
    <x:row r="637">
      <x:c r="A637" t="n">
        <x:v>635</x:v>
      </x:c>
      <x:c r="B637" t="str">
        <x:f>Dataset!B636</x:f>
        <x:v>F</x:v>
      </x:c>
      <x:c r="C637" t="n">
        <x:f>--(B636=$O$4)</x:f>
        <x:v>1</x:v>
      </x:c>
      <x:c r="D637" t="n">
        <x:f>Dataset!AG636</x:f>
        <x:v>16</x:v>
      </x:c>
      <x:c r="E637" t="n">
        <x:f>--(D636&gt;=$O$5)</x:f>
        <x:v>1</x:v>
      </x:c>
      <x:c r="F637" t="str">
        <x:f>IF(C636=1,$O$6,$O$7)</x:f>
        <x:v>Female</x:v>
      </x:c>
      <x:c r="G637" t="str">
        <x:f>IF(E636=1,$O$8,$O$9)</x:f>
        <x:v>Fail</x:v>
      </x:c>
      <x:c r="H637" t="str">
        <x:f>F636&amp;" / "&amp;G636</x:f>
        <x:v>Female / Pass</x:v>
      </x:c>
    </x:row>
    <x:row r="638">
      <x:c r="A638" t="n">
        <x:v>636</x:v>
      </x:c>
      <x:c r="B638" t="str">
        <x:f>Dataset!B637</x:f>
        <x:v>F</x:v>
      </x:c>
      <x:c r="C638" t="n">
        <x:f>--(B637=$O$4)</x:f>
        <x:v>1</x:v>
      </x:c>
      <x:c r="D638" t="n">
        <x:f>Dataset!AG637</x:f>
        <x:v>9</x:v>
      </x:c>
      <x:c r="E638" t="n">
        <x:f>--(D637&gt;=$O$5)</x:f>
        <x:v>1</x:v>
      </x:c>
      <x:c r="F638" t="str">
        <x:f>IF(C637=1,$O$6,$O$7)</x:f>
        <x:v>Female</x:v>
      </x:c>
      <x:c r="G638" t="str">
        <x:f>IF(E637=1,$O$8,$O$9)</x:f>
        <x:v>Pass</x:v>
      </x:c>
      <x:c r="H638" t="str">
        <x:f>F637&amp;" / "&amp;G637</x:f>
        <x:v>Female / Fail</x:v>
      </x:c>
    </x:row>
    <x:row r="639">
      <x:c r="A639" t="n">
        <x:v>637</x:v>
      </x:c>
      <x:c r="B639" t="str">
        <x:f>Dataset!B638</x:f>
        <x:v>M</x:v>
      </x:c>
      <x:c r="C639" t="n">
        <x:f>--(B638=$O$4)</x:f>
        <x:v>1</x:v>
      </x:c>
      <x:c r="D639" t="n">
        <x:f>Dataset!AG638</x:f>
        <x:v>19</x:v>
      </x:c>
      <x:c r="E639" t="n">
        <x:f>--(D638&gt;=$O$5)</x:f>
        <x:v>0</x:v>
      </x:c>
      <x:c r="F639" t="str">
        <x:f>IF(C638=1,$O$6,$O$7)</x:f>
        <x:v>Female</x:v>
      </x:c>
      <x:c r="G639" t="str">
        <x:f>IF(E638=1,$O$8,$O$9)</x:f>
        <x:v>Pass</x:v>
      </x:c>
      <x:c r="H639" t="str">
        <x:f>F638&amp;" / "&amp;G638</x:f>
        <x:v>Female / Pass</x:v>
      </x:c>
    </x:row>
    <x:row r="640">
      <x:c r="A640" t="n">
        <x:v>638</x:v>
      </x:c>
      <x:c r="B640" t="str">
        <x:f>Dataset!B639</x:f>
        <x:v>M</x:v>
      </x:c>
      <x:c r="C640" t="n">
        <x:f>--(B639=$O$4)</x:f>
        <x:v>0</x:v>
      </x:c>
      <x:c r="D640" t="n">
        <x:f>Dataset!AG639</x:f>
        <x:v>0</x:v>
      </x:c>
      <x:c r="E640" t="n">
        <x:f>--(D639&gt;=$O$5)</x:f>
        <x:v>1</x:v>
      </x:c>
      <x:c r="F640" t="str">
        <x:f>IF(C639=1,$O$6,$O$7)</x:f>
        <x:v>Female</x:v>
      </x:c>
      <x:c r="G640" t="str">
        <x:f>IF(E639=1,$O$8,$O$9)</x:f>
        <x:v>Fail</x:v>
      </x:c>
      <x:c r="H640" t="str">
        <x:f>F639&amp;" / "&amp;G639</x:f>
        <x:v>Female / Pass</x:v>
      </x:c>
    </x:row>
    <x:row r="641">
      <x:c r="A641" t="n">
        <x:v>639</x:v>
      </x:c>
      <x:c r="B641" t="str">
        <x:f>Dataset!B640</x:f>
        <x:v>M</x:v>
      </x:c>
      <x:c r="C641" t="n">
        <x:f>--(B640=$O$4)</x:f>
        <x:v>0</x:v>
      </x:c>
      <x:c r="D641" t="n">
        <x:f>Dataset!AG640</x:f>
        <x:v>16</x:v>
      </x:c>
      <x:c r="E641" t="n">
        <x:f>--(D640&gt;=$O$5)</x:f>
        <x:v>0</x:v>
      </x:c>
      <x:c r="F641" t="str">
        <x:f>IF(C640=1,$O$6,$O$7)</x:f>
        <x:v>Male</x:v>
      </x:c>
      <x:c r="G641" t="str">
        <x:f>IF(E640=1,$O$8,$O$9)</x:f>
        <x:v>Pass</x:v>
      </x:c>
      <x:c r="H641" t="str">
        <x:f>F640&amp;" / "&amp;G640</x:f>
        <x:v>Female / Fail</x:v>
      </x:c>
    </x:row>
    <x:row r="642">
      <x:c r="A642" t="n">
        <x:v>640</x:v>
      </x:c>
      <x:c r="B642" t="str">
        <x:f>Dataset!B641</x:f>
        <x:v>M</x:v>
      </x:c>
      <x:c r="C642" t="n">
        <x:f>--(B641=$O$4)</x:f>
        <x:v>0</x:v>
      </x:c>
      <x:c r="D642" t="n">
        <x:f>Dataset!AG641</x:f>
        <x:v>0</x:v>
      </x:c>
      <x:c r="E642" t="n">
        <x:f>--(D641&gt;=$O$5)</x:f>
        <x:v>1</x:v>
      </x:c>
      <x:c r="F642" t="str">
        <x:f>IF(C641=1,$O$6,$O$7)</x:f>
        <x:v>Male</x:v>
      </x:c>
      <x:c r="G642" t="str">
        <x:f>IF(E641=1,$O$8,$O$9)</x:f>
        <x:v>Fail</x:v>
      </x:c>
      <x:c r="H642" t="str">
        <x:f>F641&amp;" / "&amp;G641</x:f>
        <x:v>Male / Pass</x:v>
      </x:c>
    </x:row>
    <x:row r="643">
      <x:c r="A643" t="n">
        <x:v>641</x:v>
      </x:c>
      <x:c r="B643" t="str">
        <x:f>Dataset!B642</x:f>
        <x:v>M</x:v>
      </x:c>
      <x:c r="C643" t="n">
        <x:f>--(B642=$O$4)</x:f>
        <x:v>0</x:v>
      </x:c>
      <x:c r="D643" t="n">
        <x:f>Dataset!AG642</x:f>
        <x:v>0</x:v>
      </x:c>
      <x:c r="E643" t="n">
        <x:f>--(D642&gt;=$O$5)</x:f>
        <x:v>0</x:v>
      </x:c>
      <x:c r="F643" t="str">
        <x:f>IF(C642=1,$O$6,$O$7)</x:f>
        <x:v>Male</x:v>
      </x:c>
      <x:c r="G643" t="str">
        <x:f>IF(E642=1,$O$8,$O$9)</x:f>
        <x:v>Pass</x:v>
      </x:c>
      <x:c r="H643" t="str">
        <x:f>F642&amp;" / "&amp;G642</x:f>
        <x:v>Male / Fail</x:v>
      </x:c>
    </x:row>
    <x:row r="644">
      <x:c r="A644" t="n">
        <x:v>642</x:v>
      </x:c>
      <x:c r="B644" t="str">
        <x:f>Dataset!B643</x:f>
        <x:v>F</x:v>
      </x:c>
      <x:c r="C644" t="n">
        <x:f>--(B643=$O$4)</x:f>
        <x:v>0</x:v>
      </x:c>
      <x:c r="D644" t="n">
        <x:f>Dataset!AG643</x:f>
        <x:v>15</x:v>
      </x:c>
      <x:c r="E644" t="n">
        <x:f>--(D643&gt;=$O$5)</x:f>
        <x:v>0</x:v>
      </x:c>
      <x:c r="F644" t="str">
        <x:f>IF(C643=1,$O$6,$O$7)</x:f>
        <x:v>Male</x:v>
      </x:c>
      <x:c r="G644" t="str">
        <x:f>IF(E643=1,$O$8,$O$9)</x:f>
        <x:v>Fail</x:v>
      </x:c>
      <x:c r="H644" t="str">
        <x:f>F643&amp;" / "&amp;G643</x:f>
        <x:v>Male / Pass</x:v>
      </x:c>
    </x:row>
    <x:row r="645">
      <x:c r="A645" t="n">
        <x:v>643</x:v>
      </x:c>
      <x:c r="B645" t="str">
        <x:f>Dataset!B644</x:f>
        <x:v>F</x:v>
      </x:c>
      <x:c r="C645" t="n">
        <x:f>--(B644=$O$4)</x:f>
        <x:v>1</x:v>
      </x:c>
      <x:c r="D645" t="n">
        <x:f>Dataset!AG644</x:f>
        <x:v>11</x:v>
      </x:c>
      <x:c r="E645" t="n">
        <x:f>--(D644&gt;=$O$5)</x:f>
        <x:v>1</x:v>
      </x:c>
      <x:c r="F645" t="str">
        <x:f>IF(C644=1,$O$6,$O$7)</x:f>
        <x:v>Male</x:v>
      </x:c>
      <x:c r="G645" t="str">
        <x:f>IF(E644=1,$O$8,$O$9)</x:f>
        <x:v>Fail</x:v>
      </x:c>
      <x:c r="H645" t="str">
        <x:f>F644&amp;" / "&amp;G644</x:f>
        <x:v>Male / Fail</x:v>
      </x:c>
    </x:row>
    <x:row r="646">
      <x:c r="A646" t="n">
        <x:v>644</x:v>
      </x:c>
      <x:c r="B646" t="str">
        <x:f>Dataset!B645</x:f>
        <x:v>F</x:v>
      </x:c>
      <x:c r="C646" t="n">
        <x:f>--(B645=$O$4)</x:f>
        <x:v>1</x:v>
      </x:c>
      <x:c r="D646" t="n">
        <x:f>Dataset!AG645</x:f>
        <x:v>10</x:v>
      </x:c>
      <x:c r="E646" t="n">
        <x:f>--(D645&gt;=$O$5)</x:f>
        <x:v>1</x:v>
      </x:c>
      <x:c r="F646" t="str">
        <x:f>IF(C645=1,$O$6,$O$7)</x:f>
        <x:v>Female</x:v>
      </x:c>
      <x:c r="G646" t="str">
        <x:f>IF(E645=1,$O$8,$O$9)</x:f>
        <x:v>Pass</x:v>
      </x:c>
      <x:c r="H646" t="str">
        <x:f>F645&amp;" / "&amp;G645</x:f>
        <x:v>Male / Fail</x:v>
      </x:c>
    </x:row>
    <x:row r="647">
      <x:c r="A647" t="n">
        <x:v>645</x:v>
      </x:c>
      <x:c r="B647" t="str">
        <x:f>Dataset!B646</x:f>
        <x:v>F</x:v>
      </x:c>
      <x:c r="C647" t="n">
        <x:f>--(B646=$O$4)</x:f>
        <x:v>1</x:v>
      </x:c>
      <x:c r="D647" t="n">
        <x:f>Dataset!AG646</x:f>
        <x:v>10</x:v>
      </x:c>
      <x:c r="E647" t="n">
        <x:f>--(D646&gt;=$O$5)</x:f>
        <x:v>1</x:v>
      </x:c>
      <x:c r="F647" t="str">
        <x:f>IF(C646=1,$O$6,$O$7)</x:f>
        <x:v>Female</x:v>
      </x:c>
      <x:c r="G647" t="str">
        <x:f>IF(E646=1,$O$8,$O$9)</x:f>
        <x:v>Pass</x:v>
      </x:c>
      <x:c r="H647" t="str">
        <x:f>F646&amp;" / "&amp;G646</x:f>
        <x:v>Female / Pass</x:v>
      </x:c>
    </x:row>
    <x:row r="648">
      <x:c r="A648" t="n">
        <x:v>646</x:v>
      </x:c>
      <x:c r="B648" t="str">
        <x:f>Dataset!B647</x:f>
        <x:v>F</x:v>
      </x:c>
      <x:c r="C648" t="n">
        <x:f>--(B647=$O$4)</x:f>
        <x:v>1</x:v>
      </x:c>
      <x:c r="D648" t="n">
        <x:f>Dataset!AG647</x:f>
        <x:v>16</x:v>
      </x:c>
      <x:c r="E648" t="n">
        <x:f>--(D647&gt;=$O$5)</x:f>
        <x:v>1</x:v>
      </x:c>
      <x:c r="F648" t="str">
        <x:f>IF(C647=1,$O$6,$O$7)</x:f>
        <x:v>Female</x:v>
      </x:c>
      <x:c r="G648" t="str">
        <x:f>IF(E647=1,$O$8,$O$9)</x:f>
        <x:v>Pass</x:v>
      </x:c>
      <x:c r="H648" t="str">
        <x:f>F647&amp;" / "&amp;G647</x:f>
        <x:v>Female / Pass</x:v>
      </x:c>
    </x:row>
    <x:row r="649">
      <x:c r="A649" t="n">
        <x:v>647</x:v>
      </x:c>
      <x:c r="B649" t="str">
        <x:f>Dataset!B648</x:f>
        <x:v>F</x:v>
      </x:c>
      <x:c r="C649" t="n">
        <x:f>--(B648=$O$4)</x:f>
        <x:v>1</x:v>
      </x:c>
      <x:c r="D649" t="n">
        <x:f>Dataset!AG648</x:f>
        <x:v>9</x:v>
      </x:c>
      <x:c r="E649" t="n">
        <x:f>--(D648&gt;=$O$5)</x:f>
        <x:v>1</x:v>
      </x:c>
      <x:c r="F649" t="str">
        <x:f>IF(C648=1,$O$6,$O$7)</x:f>
        <x:v>Female</x:v>
      </x:c>
      <x:c r="G649" t="str">
        <x:f>IF(E648=1,$O$8,$O$9)</x:f>
        <x:v>Pass</x:v>
      </x:c>
      <x:c r="H649" t="str">
        <x:f>F648&amp;" / "&amp;G648</x:f>
        <x:v>Female / Pass</x:v>
      </x:c>
    </x:row>
    <x:row r="650">
      <x:c r="A650" t="n">
        <x:v>648</x:v>
      </x:c>
      <x:c r="B650" t="str">
        <x:f>Dataset!B649</x:f>
        <x:v>M</x:v>
      </x:c>
      <x:c r="C650" t="n">
        <x:f>--(B649=$O$4)</x:f>
        <x:v>1</x:v>
      </x:c>
      <x:c r="D650" t="n">
        <x:f>Dataset!AG649</x:f>
        <x:v>10</x:v>
      </x:c>
      <x:c r="E650" t="n">
        <x:f>--(D649&gt;=$O$5)</x:f>
        <x:v>0</x:v>
      </x:c>
      <x:c r="F650" t="str">
        <x:f>IF(C649=1,$O$6,$O$7)</x:f>
        <x:v>Female</x:v>
      </x:c>
      <x:c r="G650" t="str">
        <x:f>IF(E649=1,$O$8,$O$9)</x:f>
        <x:v>Pass</x:v>
      </x:c>
      <x:c r="H650" t="str">
        <x:f>F649&amp;" / "&amp;G649</x:f>
        <x:v>Female / Pass</x:v>
      </x:c>
    </x:row>
    <x:row r="651">
      <x:c r="A651" t="n">
        <x:v>649</x:v>
      </x:c>
      <x:c r="B651" t="str">
        <x:f>Dataset!B650</x:f>
        <x:v>M</x:v>
      </x:c>
      <x:c r="C651" t="n">
        <x:f>--(B650=$O$4)</x:f>
        <x:v>0</x:v>
      </x:c>
      <x:c r="D651" t="n">
        <x:f>Dataset!AG650</x:f>
        <x:v>11</x:v>
      </x:c>
      <x:c r="E651" t="n">
        <x:f>--(D650&gt;=$O$5)</x:f>
        <x:v>1</x:v>
      </x:c>
      <x:c r="F651" t="str">
        <x:f>IF(C650=1,$O$6,$O$7)</x:f>
        <x:v>Female</x:v>
      </x:c>
      <x:c r="G651" t="str">
        <x:f>IF(E650=1,$O$8,$O$9)</x:f>
        <x:v>Fail</x:v>
      </x:c>
      <x:c r="H651" t="str">
        <x:f>F650&amp;" / "&amp;G650</x:f>
        <x:v>Female / Pass</x:v>
      </x:c>
    </x:row>
  </x:sheetData>
  <x:mergeCells>
    <x:mergeCell ref="A1:H1"/>
  </x:mergeCells>
  <x:pageMargins left="0.7" right="0.7" top="0.75" bottom="0.75" header="0.3" footer="0.3"/>
  <x:tableParts count="1">
    <x:tablePart xmlns:r="http://schemas.openxmlformats.org/officeDocument/2006/relationships" r:id="R43a35e7b924949e7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00.25" hidden="0" customWidth="1"/>
    <x:col min="2" max="2" width="12" hidden="0" customWidth="1"/>
    <x:col min="3" max="3" width="31.3799991607666" hidden="0" customWidth="1"/>
    <x:col min="4" max="4" width="8" hidden="0" customWidth="1"/>
  </x:cols>
  <x:sheetData>
    <x:row r="1">
      <x:c r="A1" s="5" t="str">
        <x:v>Phi Coefficient 2x2 Contingency Table</x:v>
      </x:c>
    </x:row>
    <x:row r="3">
      <x:c r="A3" s="23" t="str">
        <x:v>Rows = predictor sex; columns = outcome pass_status from G3. All cells below are Excel formulas using COUNTIFS from Binary_Coding.</x:v>
      </x:c>
      <x:c r="B3" s="23"/>
      <x:c r="C3" s="23"/>
      <x:c r="D3" s="23"/>
      <x:c r="E3" s="23"/>
      <x:c r="F3" s="23"/>
      <x:c r="G3" s="23"/>
      <x:c r="H3" s="23"/>
    </x:row>
    <x:row r="4">
      <x:c r="A4" s="32" t="str"/>
      <x:c r="B4" s="32" t="str">
        <x:v>Pass (G3 &gt;= 10)</x:v>
      </x:c>
      <x:c r="C4" s="32" t="str">
        <x:v>Fail (G3 &lt; 10)</x:v>
      </x:c>
      <x:c r="D4" s="32" t="str">
        <x:v>Row Total</x:v>
      </x:c>
    </x:row>
    <x:row r="5">
      <x:c r="A5" s="14" t="str">
        <x:v>Female (F)</x:v>
      </x:c>
      <x:c r="B5" t="n">
        <x:f>COUNTIFS(Binary_Coding!$C$3:$C$651,1,Binary_Coding!$E$3:$E$651,1)</x:f>
        <x:v>333</x:v>
      </x:c>
      <x:c r="C5" t="n">
        <x:f>COUNTIFS(Binary_Coding!$C$3:$C$651,1,Binary_Coding!$E$3:$E$651,0)</x:f>
        <x:v>50</x:v>
      </x:c>
      <x:c r="D5" t="n">
        <x:f>SUM(B5:C5)</x:f>
        <x:v>383</x:v>
      </x:c>
    </x:row>
    <x:row r="6">
      <x:c r="A6" s="14" t="str">
        <x:v>Male (M)</x:v>
      </x:c>
      <x:c r="B6" t="n">
        <x:f>COUNTIFS(Binary_Coding!$C$3:$C$651,0,Binary_Coding!$E$3:$E$651,1)</x:f>
        <x:v>216</x:v>
      </x:c>
      <x:c r="C6" t="n">
        <x:f>COUNTIFS(Binary_Coding!$C$3:$C$651,0,Binary_Coding!$E$3:$E$651,0)</x:f>
        <x:v>50</x:v>
      </x:c>
      <x:c r="D6" t="n">
        <x:f>SUM(B6:C6)</x:f>
        <x:v>266</x:v>
      </x:c>
    </x:row>
    <x:row r="7">
      <x:c r="A7" s="14" t="str">
        <x:v>Column Total</x:v>
      </x:c>
      <x:c r="B7" t="n">
        <x:f>SUM(B5:B6)</x:f>
        <x:v>549</x:v>
      </x:c>
      <x:c r="C7" t="n">
        <x:f>SUM(C5:C6)</x:f>
        <x:v>100</x:v>
      </x:c>
      <x:c r="D7" t="n">
        <x:f>SUM(D5:D6)</x:f>
        <x:v>649</x:v>
      </x:c>
    </x:row>
    <x:row r="9">
      <x:c r="A9" s="32" t="str">
        <x:v>Formula Mapping</x:v>
      </x:c>
      <x:c r="B9" s="32" t="str">
        <x:v>Symbol</x:v>
      </x:c>
      <x:c r="C9" s="32" t="str">
        <x:v>Meaning</x:v>
      </x:c>
      <x:c r="D9" s="32" t="str">
        <x:v>Excel cell</x:v>
      </x:c>
    </x:row>
    <x:row r="10">
      <x:c r="A10" s="14" t="str">
        <x:v>Female + Pass</x:v>
      </x:c>
      <x:c r="B10" t="str">
        <x:v>a</x:v>
      </x:c>
      <x:c r="C10" t="str">
        <x:v>Positive predictor and positive outcome</x:v>
      </x:c>
      <x:c r="D10" t="str">
        <x:v>B5</x:v>
      </x:c>
    </x:row>
    <x:row r="11">
      <x:c r="A11" s="14" t="str">
        <x:v>Female + Fail</x:v>
      </x:c>
      <x:c r="B11" t="str">
        <x:v>b</x:v>
      </x:c>
      <x:c r="C11" t="str">
        <x:v>Positive predictor and negative outcome</x:v>
      </x:c>
      <x:c r="D11" t="str">
        <x:v>C5</x:v>
      </x:c>
    </x:row>
    <x:row r="12">
      <x:c r="A12" s="14" t="str">
        <x:v>Male + Pass</x:v>
      </x:c>
      <x:c r="B12" t="str">
        <x:v>c</x:v>
      </x:c>
      <x:c r="C12" t="str">
        <x:v>Negative predictor and positive outcome</x:v>
      </x:c>
      <x:c r="D12" t="str">
        <x:v>B6</x:v>
      </x:c>
    </x:row>
    <x:row r="13">
      <x:c r="A13" s="14" t="str">
        <x:v>Male + Fail</x:v>
      </x:c>
      <x:c r="B13" t="str">
        <x:v>d</x:v>
      </x:c>
      <x:c r="C13" t="str">
        <x:v>Negative predictor and negative outcome</x:v>
      </x:c>
      <x:c r="D13" t="str">
        <x:v>C6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20e0f2122bae4afe"/>
</x:worksheet>
</file>

<file path=xl/worksheets/sheet5.xml><?xml version="1.0" encoding="utf-8"?>
<x:worksheet xmlns:x="http://schemas.openxmlformats.org/spreadsheetml/2006/main">
  <x:sheetFormatPr defaultRowHeight="15"/>
  <x:cols>
    <x:col min="1" max="1" width="43.25" hidden="0" customWidth="1"/>
    <x:col min="2" max="2" width="20.25" hidden="0" customWidth="1"/>
    <x:col min="3" max="3" width="38" hidden="0" customWidth="1"/>
    <x:col min="4" max="4" width="26.25" hidden="0" customWidth="1"/>
    <x:col min="5" max="5" width="32" hidden="0" customWidth="1"/>
    <x:col min="6" max="6" width="11.5" hidden="0" customWidth="1"/>
  </x:cols>
  <x:sheetData>
    <x:row r="1">
      <x:c r="A1" s="5" t="str">
        <x:v>Full Worked Phi Coefficient Calculation</x:v>
      </x:c>
    </x:row>
    <x:row r="2">
      <x:c r="A2" s="32" t="str">
        <x:v>Step</x:v>
      </x:c>
      <x:c r="B2" s="32" t="str">
        <x:v>Symbol</x:v>
      </x:c>
      <x:c r="C2" s="32" t="str">
        <x:v>Excel Formula Used</x:v>
      </x:c>
      <x:c r="D2" s="32" t="str">
        <x:v>Result</x:v>
      </x:c>
      <x:c r="E2" s="32" t="str">
        <x:v>Plain-English Meaning</x:v>
      </x:c>
      <x:c r="F2" s="32" t="str">
        <x:v>Checked value</x:v>
      </x:c>
    </x:row>
    <x:row r="3">
      <x:c r="A3" s="14" t="str">
        <x:v>Female + Pass</x:v>
      </x:c>
      <x:c r="B3" s="14" t="str">
        <x:v>a</x:v>
      </x:c>
      <x:c r="C3" s="23" t="str">
        <x:v>=Contingency_Table!B5</x:v>
      </x:c>
      <x:c r="D3" s="23" t="n">
        <x:f>Contingency_Table!B5</x:f>
        <x:v>333</x:v>
      </x:c>
      <x:c r="E3" s="23" t="str">
        <x:v>Count in row 1 column 1</x:v>
      </x:c>
      <x:c r="F3" s="23" t="n">
        <x:v>333</x:v>
      </x:c>
    </x:row>
    <x:row r="4">
      <x:c r="A4" s="14" t="str">
        <x:v>Female + Fail</x:v>
      </x:c>
      <x:c r="B4" s="14" t="str">
        <x:v>b</x:v>
      </x:c>
      <x:c r="C4" s="23" t="str">
        <x:v>=Contingency_Table!C5</x:v>
      </x:c>
      <x:c r="D4" s="23" t="n">
        <x:f>Contingency_Table!C5</x:f>
        <x:v>50</x:v>
      </x:c>
      <x:c r="E4" s="23" t="str">
        <x:v>Count in row 1 column 2</x:v>
      </x:c>
      <x:c r="F4" s="23" t="n">
        <x:v>50</x:v>
      </x:c>
    </x:row>
    <x:row r="5">
      <x:c r="A5" s="14" t="str">
        <x:v>Male + Pass</x:v>
      </x:c>
      <x:c r="B5" s="14" t="str">
        <x:v>c</x:v>
      </x:c>
      <x:c r="C5" s="23" t="str">
        <x:v>=Contingency_Table!B6</x:v>
      </x:c>
      <x:c r="D5" s="23" t="n">
        <x:f>Contingency_Table!B6</x:f>
        <x:v>216</x:v>
      </x:c>
      <x:c r="E5" s="23" t="str">
        <x:v>Count in row 2 column 1</x:v>
      </x:c>
      <x:c r="F5" s="23" t="n">
        <x:v>216</x:v>
      </x:c>
    </x:row>
    <x:row r="6">
      <x:c r="A6" s="14" t="str">
        <x:v>Male + Fail</x:v>
      </x:c>
      <x:c r="B6" s="14" t="str">
        <x:v>d</x:v>
      </x:c>
      <x:c r="C6" s="23" t="str">
        <x:v>=Contingency_Table!C6</x:v>
      </x:c>
      <x:c r="D6" s="23" t="n">
        <x:f>Contingency_Table!C6</x:f>
        <x:v>50</x:v>
      </x:c>
      <x:c r="E6" s="23" t="str">
        <x:v>Count in row 2 column 2</x:v>
      </x:c>
      <x:c r="F6" s="23" t="n">
        <x:v>50</x:v>
      </x:c>
    </x:row>
    <x:row r="7">
      <x:c r="A7" s="14" t="str">
        <x:v>Total sample size</x:v>
      </x:c>
      <x:c r="B7" s="14" t="str">
        <x:v>n</x:v>
      </x:c>
      <x:c r="C7" s="23" t="str">
        <x:v>=Contingency_Table!D7</x:v>
      </x:c>
      <x:c r="D7" s="23" t="n">
        <x:f>Contingency_Table!D7</x:f>
        <x:v>649</x:v>
      </x:c>
      <x:c r="E7" s="23" t="str">
        <x:v>Total valid 2x2 cases</x:v>
      </x:c>
      <x:c r="F7" s="23" t="n">
        <x:v>649</x:v>
      </x:c>
    </x:row>
    <x:row r="8">
      <x:c r="A8" s="14" t="str">
        <x:v>Denominator</x:v>
      </x:c>
      <x:c r="B8" s="14" t="str">
        <x:v>sqrt((a+b)(c+d)(a+c)(b+d))</x:v>
      </x:c>
      <x:c r="C8" s="23" t="str">
        <x:v>=SQRT((D3+D4)*(D5+D6)*(D3+D5)*(D4+D6))</x:v>
      </x:c>
      <x:c r="D8" s="23" t="n">
        <x:f>SQRT((D3+D4)*(D5+D6)*(D3+D5)*(D4+D6))</x:f>
        <x:v>74787.04566968801</x:v>
      </x:c>
      <x:c r="E8" s="23" t="str">
        <x:v>Denominator of phi formula</x:v>
      </x:c>
      <x:c r="F8" s="23" t="n">
        <x:v>74787.04566968801</x:v>
      </x:c>
    </x:row>
    <x:row r="9">
      <x:c r="A9" s="14" t="str">
        <x:v>Phi coefficient</x:v>
      </x:c>
      <x:c r="B9" s="14" t="str">
        <x:v>φ</x:v>
      </x:c>
      <x:c r="C9" s="23" t="str">
        <x:v>=((D3*D6)-(D4*D5))/D8</x:v>
      </x:c>
      <x:c r="D9" s="38" t="n">
        <x:f>((D3*D6)-(D4*D5))/D8</x:f>
        <x:v>0.07822210314120039</x:v>
      </x:c>
      <x:c r="E9" s="23" t="str">
        <x:v>Direction and strength of association</x:v>
      </x:c>
      <x:c r="F9" s="38" t="n">
        <x:v>0.07822210314120039</x:v>
      </x:c>
    </x:row>
    <x:row r="10">
      <x:c r="A10" s="14" t="str">
        <x:v>Chi-square statistic</x:v>
      </x:c>
      <x:c r="B10" s="14" t="str">
        <x:v>χ²</x:v>
      </x:c>
      <x:c r="C10" s="23" t="str">
        <x:v>=D7*D9^2</x:v>
      </x:c>
      <x:c r="D10" s="38" t="n">
        <x:f>D7*D9^2</x:f>
        <x:v>3.971034625471352</x:v>
      </x:c>
      <x:c r="E10" s="23" t="str">
        <x:v>For 2x2 tables, chi-square = n × phi²</x:v>
      </x:c>
      <x:c r="F10" s="38" t="n">
        <x:v>3.971034625471352</x:v>
      </x:c>
    </x:row>
    <x:row r="11">
      <x:c r="A11" s="14" t="str">
        <x:v>Degrees of freedom</x:v>
      </x:c>
      <x:c r="B11" s="14" t="str">
        <x:v>df</x:v>
      </x:c>
      <x:c r="C11" s="23" t="str">
        <x:v>=1</x:v>
      </x:c>
      <x:c r="D11" s="38" t="n">
        <x:f>1</x:f>
        <x:v>1</x:v>
      </x:c>
      <x:c r="E11" s="23" t="str">
        <x:v>2x2 table has df = 1</x:v>
      </x:c>
      <x:c r="F11" s="38" t="n">
        <x:v>1</x:v>
      </x:c>
    </x:row>
    <x:row r="12">
      <x:c r="A12" s="14" t="str">
        <x:v>p-value</x:v>
      </x:c>
      <x:c r="B12" s="14" t="str">
        <x:v>p</x:v>
      </x:c>
      <x:c r="C12" s="23" t="str">
        <x:v>=CHISQ.DIST.RT(D10,D11)</x:v>
      </x:c>
      <x:c r="D12" s="38" t="n">
        <x:f>CHISQ.DIST.RT(D10,D11)</x:f>
        <x:v>0.04628932237808425</x:v>
      </x:c>
      <x:c r="E12" s="23" t="str">
        <x:v>Right-tail p-value for chi-square test</x:v>
      </x:c>
      <x:c r="F12" s="38" t="n">
        <x:v>0.04628932237899902</x:v>
      </x:c>
    </x:row>
    <x:row r="13">
      <x:c r="A13" s="14" t="str">
        <x:v>Cramer's V</x:v>
      </x:c>
      <x:c r="B13" s="14" t="str">
        <x:v>V</x:v>
      </x:c>
      <x:c r="C13" s="23" t="str">
        <x:v>=ABS(D9)</x:v>
      </x:c>
      <x:c r="D13" s="38" t="n">
        <x:f>ABS(D9)</x:f>
        <x:v>0.07822210314120039</x:v>
      </x:c>
      <x:c r="E13" s="23" t="str">
        <x:v>Same magnitude as |phi| for a 2x2 table</x:v>
      </x:c>
      <x:c r="F13" s="38" t="n">
        <x:v>0.07822210314120039</x:v>
      </x:c>
    </x:row>
    <x:row r="14">
      <x:c r="A14" s="14" t="str">
        <x:v>Odds ratio</x:v>
      </x:c>
      <x:c r="B14" s="14" t="str">
        <x:v>OR</x:v>
      </x:c>
      <x:c r="C14" s="23" t="str">
        <x:v>=IF(D4*D5=0,"Undefined",(D3*D6)/(D4*D5))</x:v>
      </x:c>
      <x:c r="D14" s="38" t="n">
        <x:f>IF(D4*D5=0,"Undefined",(D3*D6)/(D4*D5))</x:f>
        <x:v>1.5416666666666667</x:v>
      </x:c>
      <x:c r="E14" s="23" t="str">
        <x:v>Odds of pass for Female divided by odds of pass for Male</x:v>
      </x:c>
      <x:c r="F14" s="38" t="n">
        <x:v>1.5416666666666667</x:v>
      </x:c>
    </x:row>
    <x:row r="15">
      <x:c r="A15" s="14" t="str">
        <x:v>Risk Female Pass</x:v>
      </x:c>
      <x:c r="B15" s="14" t="str">
        <x:v>Risk1</x:v>
      </x:c>
      <x:c r="C15" s="23" t="str">
        <x:v>=D3/(D3+D4)</x:v>
      </x:c>
      <x:c r="D15" s="38" t="n">
        <x:f>D3/(D3+D4)</x:f>
        <x:v>0.8694516971279374</x:v>
      </x:c>
      <x:c r="E15" s="23" t="str">
        <x:v>Pass proportion among Female students</x:v>
      </x:c>
      <x:c r="F15" s="38" t="n">
        <x:v>0.8694516971279374</x:v>
      </x:c>
    </x:row>
    <x:row r="16">
      <x:c r="A16" s="14" t="str">
        <x:v>Risk Male Pass</x:v>
      </x:c>
      <x:c r="B16" s="14" t="str">
        <x:v>Risk0</x:v>
      </x:c>
      <x:c r="C16" s="23" t="str">
        <x:v>=D5/(D5+D6)</x:v>
      </x:c>
      <x:c r="D16" s="38" t="n">
        <x:f>D5/(D5+D6)</x:f>
        <x:v>0.8120300751879699</x:v>
      </x:c>
      <x:c r="E16" s="23" t="str">
        <x:v>Pass proportion among Male students</x:v>
      </x:c>
      <x:c r="F16" s="38" t="n">
        <x:v>0.8120300751879699</x:v>
      </x:c>
    </x:row>
    <x:row r="17">
      <x:c r="A17" s="14" t="str">
        <x:v>Risk difference</x:v>
      </x:c>
      <x:c r="B17" s="14" t="str">
        <x:v>RD</x:v>
      </x:c>
      <x:c r="C17" s="23" t="str">
        <x:v>=D15-D16</x:v>
      </x:c>
      <x:c r="D17" s="38" t="n">
        <x:f>D15-D16</x:f>
        <x:v>0.05742162193996747</x:v>
      </x:c>
      <x:c r="E17" s="23" t="str">
        <x:v>Female pass proportion minus Male pass proportion</x:v>
      </x:c>
      <x:c r="F17" s="38" t="n">
        <x:v>0.05742162193996747</x:v>
      </x:c>
    </x:row>
    <x:row r="18">
      <x:c r="A18" s="14" t="str">
        <x:v>Risk ratio</x:v>
      </x:c>
      <x:c r="B18" s="14" t="str">
        <x:v>RR</x:v>
      </x:c>
      <x:c r="C18" s="23" t="str">
        <x:v>=D15/D16</x:v>
      </x:c>
      <x:c r="D18" s="38" t="n">
        <x:f>D15/D16</x:f>
        <x:v>1.0707136640557007</x:v>
      </x:c>
      <x:c r="E18" s="23" t="str">
        <x:v>Female pass proportion divided by Male pass proportion</x:v>
      </x:c>
      <x:c r="F18" s="38" t="n">
        <x:v>1.0707136640557007</x:v>
      </x:c>
    </x:row>
    <x:row r="19">
      <x:c r="A19" s="14" t="str">
        <x:v>Effect size label</x:v>
      </x:c>
      <x:c r="B19" s="14" t="str"/>
      <x:c r="C19" s="23" t="str">
        <x:v>=IF(ABS(D9)&lt;0.1,"Negligible",IF(ABS(D9)&lt;0.3,"Small",IF(ABS(D9)&lt;0.5,"Medium","Large")))</x:v>
      </x:c>
      <x:c r="D19" s="23" t="str">
        <x:f>IF(ABS(D9)&lt;0.1,"Negligible",IF(ABS(D9)&lt;0.3,"Small",IF(ABS(D9)&lt;0.5,"Medium","Large")))</x:f>
        <x:v>Negligible</x:v>
      </x:c>
      <x:c r="E19" s="23" t="str">
        <x:v>Rule-of-thumb strength label</x:v>
      </x:c>
      <x:c r="F19" s="23" t="str">
        <x:v>Negligible</x:v>
      </x:c>
    </x:row>
    <x:row r="20">
      <x:c r="A20" s="14" t="str">
        <x:v>Decision at alpha .05</x:v>
      </x:c>
      <x:c r="B20" s="14" t="str"/>
      <x:c r="C20" s="23" t="str">
        <x:v>=IF(D12&lt;0.05,"Reject H0: variables are associated","Fail to reject H0")</x:v>
      </x:c>
      <x:c r="D20" s="23" t="str">
        <x:f>IF(D12&lt;0.05,"Reject H0: variables are associated","Fail to reject H0")</x:f>
        <x:v>Reject H0: variables are associated</x:v>
      </x:c>
      <x:c r="E20" s="23" t="str">
        <x:v>Statistical decision</x:v>
      </x:c>
      <x:c r="F20" s="23" t="str">
        <x:v>Reject H0</x:v>
      </x:c>
    </x:row>
    <x:row r="21">
      <x:c r="A21" s="14"/>
      <x:c r="B21" s="14"/>
      <x:c r="C21" s="23"/>
      <x:c r="D21" s="23"/>
      <x:c r="E21" s="23"/>
      <x:c r="F21" s="23"/>
    </x:row>
  </x:sheetData>
  <x:mergeCells>
    <x:mergeCell ref="A1:F1"/>
  </x:mergeCells>
  <x:pageMargins left="0.7" right="0.7" top="0.75" bottom="0.75" header="0.3" footer="0.3"/>
  <x:drawing xmlns:r="http://schemas.openxmlformats.org/officeDocument/2006/relationships" r:id="R0ad395d2196f4ae2"/>
</x:worksheet>
</file>

<file path=xl/worksheets/sheet6.xml><?xml version="1.0" encoding="utf-8"?>
<x:worksheet xmlns:x="http://schemas.openxmlformats.org/spreadsheetml/2006/main">
  <x:sheetFormatPr defaultRowHeight="15"/>
  <x:cols>
    <x:col min="1" max="1" width="64.25" hidden="0" customWidth="1"/>
    <x:col min="2" max="2" width="11.880000114440918" hidden="0" customWidth="1"/>
    <x:col min="3" max="3" width="11.880000114440918" hidden="0" customWidth="1"/>
    <x:col min="4" max="4" width="7.880000114440918" hidden="0" customWidth="1"/>
    <x:col min="5" max="5" width="7.5" hidden="0" customWidth="1"/>
    <x:col min="6" max="6" width="7" hidden="0" customWidth="1"/>
    <x:col min="7" max="7" width="17.3799991607666" hidden="0" customWidth="1"/>
    <x:col min="8" max="8" width="18.75" hidden="0" customWidth="1"/>
  </x:cols>
  <x:sheetData>
    <x:row r="1">
      <x:c r="A1" s="5" t="str">
        <x:v>Expected Counts, Residuals, and Chi-square Contributions</x:v>
      </x:c>
    </x:row>
    <x:row r="2">
      <x:c r="A2" s="32" t="str">
        <x:v>Cell</x:v>
      </x:c>
      <x:c r="B2" s="32" t="str">
        <x:v>Predictor Level</x:v>
      </x:c>
      <x:c r="C2" s="32" t="str">
        <x:v>Outcome Level</x:v>
      </x:c>
      <x:c r="D2" s="32" t="str">
        <x:v>Observed</x:v>
      </x:c>
      <x:c r="E2" s="32" t="str">
        <x:v>Expected</x:v>
      </x:c>
      <x:c r="F2" s="32" t="str">
        <x:v>Residual</x:v>
      </x:c>
      <x:c r="G2" s="32" t="str">
        <x:v>Standardized Residual</x:v>
      </x:c>
      <x:c r="H2" s="32" t="str">
        <x:v>Chi-square Contribution</x:v>
      </x:c>
    </x:row>
    <x:row r="3">
      <x:c r="A3" s="14" t="str">
        <x:v>a</x:v>
      </x:c>
      <x:c r="B3" s="14" t="str">
        <x:v>Female</x:v>
      </x:c>
      <x:c r="C3" s="14" t="str">
        <x:v>Pass</x:v>
      </x:c>
      <x:c r="D3" s="40" t="n">
        <x:f>Contingency_Table!B5</x:f>
        <x:v>333</x:v>
      </x:c>
      <x:c r="E3" s="40" t="n">
        <x:f>Contingency_Table!D5*Contingency_Table!B7/Contingency_Table!D7</x:f>
        <x:v>323.98613251155626</x:v>
      </x:c>
      <x:c r="F3" s="40" t="n">
        <x:f>D3-E3</x:f>
        <x:v>9.013867488443736</x:v>
      </x:c>
      <x:c r="G3" s="40" t="n">
        <x:f>F3/SQRT(E3)</x:f>
        <x:v>0.5007811330784884</x:v>
      </x:c>
      <x:c r="H3" s="40" t="n">
        <x:f>(D3-E3)^2/E3</x:f>
        <x:v>0.2507817432473746</x:v>
      </x:c>
    </x:row>
    <x:row r="4">
      <x:c r="A4" s="14" t="str">
        <x:v>b</x:v>
      </x:c>
      <x:c r="B4" s="14" t="str">
        <x:v>Female</x:v>
      </x:c>
      <x:c r="C4" s="14" t="str">
        <x:v>Fail</x:v>
      </x:c>
      <x:c r="D4" s="40" t="n">
        <x:f>Contingency_Table!C5</x:f>
        <x:v>50</x:v>
      </x:c>
      <x:c r="E4" s="40" t="n">
        <x:f>Contingency_Table!D5*Contingency_Table!C7/Contingency_Table!D7</x:f>
        <x:v>59.01386748844376</x:v>
      </x:c>
      <x:c r="F4" s="40" t="n">
        <x:f>D4-E4</x:f>
        <x:v>-9.013867488443758</x:v>
      </x:c>
      <x:c r="G4" s="40" t="n">
        <x:f>F4/SQRT(E4)</x:f>
        <x:v>-1.173367704697932</x:v>
      </x:c>
      <x:c r="H4" s="40" t="n">
        <x:f>(D4-E4)^2/E4</x:f>
        <x:v>1.3767917704280932</x:v>
      </x:c>
    </x:row>
    <x:row r="5">
      <x:c r="A5" s="14" t="str">
        <x:v>c</x:v>
      </x:c>
      <x:c r="B5" s="14" t="str">
        <x:v>Male</x:v>
      </x:c>
      <x:c r="C5" s="14" t="str">
        <x:v>Pass</x:v>
      </x:c>
      <x:c r="D5" s="40" t="n">
        <x:f>Contingency_Table!B6</x:f>
        <x:v>216</x:v>
      </x:c>
      <x:c r="E5" s="40" t="n">
        <x:f>Contingency_Table!D6*Contingency_Table!B7/Contingency_Table!D7</x:f>
        <x:v>225.01386748844376</x:v>
      </x:c>
      <x:c r="F5" s="40" t="n">
        <x:f>D5-E5</x:f>
        <x:v>-9.013867488443765</x:v>
      </x:c>
      <x:c r="G5" s="40" t="n">
        <x:f>F5/SQRT(E5)</x:f>
        <x:v>-0.6009059816110036</x:v>
      </x:c>
      <x:c r="H5" s="40" t="n">
        <x:f>(D5-E5)^2/E5</x:f>
        <x:v>0.36108799873588376</x:v>
      </x:c>
    </x:row>
    <x:row r="6">
      <x:c r="A6" s="14" t="str">
        <x:v>d</x:v>
      </x:c>
      <x:c r="B6" s="14" t="str">
        <x:v>Male</x:v>
      </x:c>
      <x:c r="C6" s="14" t="str">
        <x:v>Fail</x:v>
      </x:c>
      <x:c r="D6" s="40" t="n">
        <x:f>Contingency_Table!C6</x:f>
        <x:v>50</x:v>
      </x:c>
      <x:c r="E6" s="40" t="n">
        <x:f>Contingency_Table!D6*Contingency_Table!C7/Contingency_Table!D7</x:f>
        <x:v>40.98613251155624</x:v>
      </x:c>
      <x:c r="F6" s="40" t="n">
        <x:f>D6-E6</x:f>
        <x:v>9.013867488443758</x:v>
      </x:c>
      <x:c r="G6" s="40" t="n">
        <x:f>F6/SQRT(E6)</x:f>
        <x:v>1.407967724438312</x:v>
      </x:c>
      <x:c r="H6" s="40" t="n">
        <x:f>(D6-E6)^2/E6</x:f>
        <x:v>1.9823731130599989</x:v>
      </x:c>
    </x:row>
    <x:row r="7">
      <x:c r="A7" s="14" t="str">
        <x:v>Total</x:v>
      </x:c>
      <x:c r="B7" s="14" t="str"/>
      <x:c r="C7" s="14" t="str"/>
      <x:c r="D7" s="40" t="n">
        <x:f>SUM(D3:D6)</x:f>
        <x:v>649</x:v>
      </x:c>
      <x:c r="E7" s="40" t="n">
        <x:f>SUM(E3:E6)</x:f>
        <x:v>649</x:v>
      </x:c>
      <x:c r="F7" s="40" t="n">
        <x:f>SUM(F3:F6)</x:f>
        <x:v>-2.842170943040401e-14</x:v>
      </x:c>
      <x:c r="G7" s="40"/>
      <x:c r="H7" s="40" t="n">
        <x:f>SUM(H3:H6)</x:f>
        <x:v>3.9710346254713507</x:v>
      </x:c>
    </x:row>
  </x:sheetData>
  <x:mergeCells>
    <x:mergeCell ref="A1:G1"/>
  </x:mergeCells>
  <x:pageMargins left="0.7" right="0.7" top="0.75" bottom="0.75" header="0.3" footer="0.3"/>
  <x:drawing xmlns:r="http://schemas.openxmlformats.org/officeDocument/2006/relationships" r:id="R12d3e39c783f485c"/>
</x:worksheet>
</file>

<file path=xl/worksheets/sheet7.xml><?xml version="1.0" encoding="utf-8"?>
<x:worksheet xmlns:x="http://schemas.openxmlformats.org/spreadsheetml/2006/main">
  <x:sheetFormatPr defaultRowHeight="15"/>
  <x:cols>
    <x:col min="1" max="1" width="54.75" hidden="0" customWidth="1"/>
    <x:col min="2" max="2" width="8.880000114440918" hidden="0" customWidth="1"/>
    <x:col min="3" max="3" width="8.130000114440918" hidden="0" customWidth="1"/>
    <x:col min="4" max="4" width="4.25" hidden="0" customWidth="1"/>
    <x:col min="6" max="6" width="6.130000114440918" hidden="0" customWidth="1"/>
    <x:col min="7" max="7" width="6" hidden="0" customWidth="1"/>
    <x:col min="8" max="8" width="6" hidden="0" customWidth="1"/>
    <x:col min="9" max="9" width="7" hidden="0" customWidth="1"/>
  </x:cols>
  <x:sheetData>
    <x:row r="1">
      <x:c r="A1" s="5" t="str">
        <x:v>Chart Source Tables for Phi Coefficient Workbook</x:v>
      </x:c>
    </x:row>
    <x:row r="3">
      <x:c r="A3" s="32" t="str">
        <x:v>Group</x:v>
      </x:c>
      <x:c r="B3" s="32" t="str">
        <x:v>Pass Count</x:v>
      </x:c>
      <x:c r="C3" s="32" t="str">
        <x:v>Fail Count</x:v>
      </x:c>
      <x:c r="D3" s="32" t="str">
        <x:v>Total</x:v>
      </x:c>
      <x:c r="F3" s="32" t="str">
        <x:v>Group</x:v>
      </x:c>
      <x:c r="G3" s="32" t="str">
        <x:v>Pass %</x:v>
      </x:c>
      <x:c r="H3" s="32" t="str">
        <x:v>Fail %</x:v>
      </x:c>
      <x:c r="I3" s="32" t="str">
        <x:v>Total %</x:v>
      </x:c>
    </x:row>
    <x:row r="4">
      <x:c r="A4" s="14" t="str">
        <x:v>Female</x:v>
      </x:c>
      <x:c r="B4" t="n">
        <x:f>Contingency_Table!B5</x:f>
        <x:v>333</x:v>
      </x:c>
      <x:c r="C4" t="n">
        <x:f>Contingency_Table!C5</x:f>
        <x:v>50</x:v>
      </x:c>
      <x:c r="D4" t="n">
        <x:f>Contingency_Table!D5</x:f>
        <x:v>383</x:v>
      </x:c>
      <x:c r="F4" s="14" t="str">
        <x:v>Female</x:v>
      </x:c>
      <x:c r="G4" s="42" t="n">
        <x:f>B4/D4</x:f>
        <x:v>0.8694516971279374</x:v>
      </x:c>
      <x:c r="H4" s="42" t="n">
        <x:f>C4/D4</x:f>
        <x:v>0.13054830287206268</x:v>
      </x:c>
      <x:c r="I4" s="42" t="n">
        <x:f>D4/$D$6</x:f>
        <x:v>0.5901386748844376</x:v>
      </x:c>
    </x:row>
    <x:row r="5">
      <x:c r="A5" s="14" t="str">
        <x:v>Male</x:v>
      </x:c>
      <x:c r="B5" t="n">
        <x:f>Contingency_Table!B6</x:f>
        <x:v>216</x:v>
      </x:c>
      <x:c r="C5" t="n">
        <x:f>Contingency_Table!C6</x:f>
        <x:v>50</x:v>
      </x:c>
      <x:c r="D5" t="n">
        <x:f>Contingency_Table!D6</x:f>
        <x:v>266</x:v>
      </x:c>
      <x:c r="F5" s="14" t="str">
        <x:v>Male</x:v>
      </x:c>
      <x:c r="G5" s="42" t="n">
        <x:f>B5/D5</x:f>
        <x:v>0.8120300751879699</x:v>
      </x:c>
      <x:c r="H5" s="42" t="n">
        <x:f>C5/D5</x:f>
        <x:v>0.18796992481203006</x:v>
      </x:c>
      <x:c r="I5" s="42" t="n">
        <x:f>D5/$D$6</x:f>
        <x:v>0.4098613251155624</x:v>
      </x:c>
    </x:row>
    <x:row r="6">
      <x:c r="A6" s="14" t="str">
        <x:v>Total</x:v>
      </x:c>
      <x:c r="B6" t="n">
        <x:f>Contingency_Table!B7</x:f>
        <x:v>549</x:v>
      </x:c>
      <x:c r="C6" t="n">
        <x:f>Contingency_Table!C7</x:f>
        <x:v>100</x:v>
      </x:c>
      <x:c r="D6" t="n">
        <x:f>Contingency_Table!D7</x:f>
        <x:v>649</x:v>
      </x:c>
      <x:c r="F6" s="14" t="str">
        <x:v>Total</x:v>
      </x:c>
      <x:c r="G6" s="42" t="n">
        <x:f>B6/D6</x:f>
        <x:v>0.8459167950693375</x:v>
      </x:c>
      <x:c r="H6" s="42" t="n">
        <x:f>C6/D6</x:f>
        <x:v>0.15408320493066255</x:v>
      </x:c>
      <x:c r="I6" s="42" t="n">
        <x:f>D6/$D$6</x:f>
        <x:v>1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be59a92036224669"/>
</x:worksheet>
</file>